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6035" windowHeight="11820" activeTab="0"/>
  </bookViews>
  <sheets>
    <sheet name="使い方" sheetId="1" r:id="rId1"/>
    <sheet name="一級建築士資格（入力シート）" sheetId="2" r:id="rId2"/>
    <sheet name="二級・木造建築士資格（確認のみ）" sheetId="3" r:id="rId3"/>
    <sheet name="科目一覧" sheetId="4" r:id="rId4"/>
  </sheets>
  <definedNames>
    <definedName name="_xlnm.Print_Area" localSheetId="1">'一級建築士資格（入力シート）'!$B$1:$J$60</definedName>
    <definedName name="_xlnm.Print_Area" localSheetId="3">'科目一覧'!$A$1:$N$45</definedName>
    <definedName name="_xlnm.Print_Area" localSheetId="2">'二級・木造建築士資格（確認のみ）'!$B$1:$J$56</definedName>
  </definedNames>
  <calcPr fullCalcOnLoad="1"/>
</workbook>
</file>

<file path=xl/sharedStrings.xml><?xml version="1.0" encoding="utf-8"?>
<sst xmlns="http://schemas.openxmlformats.org/spreadsheetml/2006/main" count="641" uniqueCount="152">
  <si>
    <t>科目名</t>
  </si>
  <si>
    <t>推奨学年</t>
  </si>
  <si>
    <t>単位数</t>
  </si>
  <si>
    <t>①建築設計製図</t>
  </si>
  <si>
    <t>②建築計画</t>
  </si>
  <si>
    <t>③建築環境工学</t>
  </si>
  <si>
    <t>④建築設備</t>
  </si>
  <si>
    <t>⑤構造力学</t>
  </si>
  <si>
    <t>⑥建築一般構造</t>
  </si>
  <si>
    <t>⑦建築材料</t>
  </si>
  <si>
    <t>⑧建築生産</t>
  </si>
  <si>
    <t>⑨建築法規</t>
  </si>
  <si>
    <t>⑩その他</t>
  </si>
  <si>
    <t>デジタルデザイン演習</t>
  </si>
  <si>
    <t>建築設備製図</t>
  </si>
  <si>
    <t>建築構造製図</t>
  </si>
  <si>
    <t>住宅論</t>
  </si>
  <si>
    <t>空間計画総論</t>
  </si>
  <si>
    <t>コミュニティ計画</t>
  </si>
  <si>
    <t>地域施設計画</t>
  </si>
  <si>
    <t>現代建築の思潮</t>
  </si>
  <si>
    <t>西洋建築史</t>
  </si>
  <si>
    <t>日本建築史</t>
  </si>
  <si>
    <t>まちづくり論</t>
  </si>
  <si>
    <t>建築環境計画</t>
  </si>
  <si>
    <t>建築環境工学・同演習</t>
  </si>
  <si>
    <t>建築設備</t>
  </si>
  <si>
    <t>空気調和設備計画</t>
  </si>
  <si>
    <t>空気調和設備設計演習</t>
  </si>
  <si>
    <t>給排水設備設計演習</t>
  </si>
  <si>
    <t>空間構造解析・同演習</t>
  </si>
  <si>
    <t>建築鉄筋コンクリート構造・同演習</t>
  </si>
  <si>
    <t>建築鋼構造・同演習</t>
  </si>
  <si>
    <t>建築耐震工学</t>
  </si>
  <si>
    <t>建築基礎構造</t>
  </si>
  <si>
    <t>生産・構法実験</t>
  </si>
  <si>
    <t>建築材料</t>
  </si>
  <si>
    <t>建築施工</t>
  </si>
  <si>
    <t>生産・構法</t>
  </si>
  <si>
    <t>建築法規</t>
  </si>
  <si>
    <t>都市と制度論</t>
  </si>
  <si>
    <t>空間測量実習</t>
  </si>
  <si>
    <t>建築入門</t>
  </si>
  <si>
    <t>建築入門ゼミナール</t>
  </si>
  <si>
    <t>建築美学</t>
  </si>
  <si>
    <t>ランドスケープ</t>
  </si>
  <si>
    <t>１年</t>
  </si>
  <si>
    <t>２年</t>
  </si>
  <si>
    <t>３年</t>
  </si>
  <si>
    <t>１・２年</t>
  </si>
  <si>
    <t>４年</t>
  </si>
  <si>
    <t>指定科目の分類</t>
  </si>
  <si>
    <t>先修条件</t>
  </si>
  <si>
    <t>指定科目</t>
  </si>
  <si>
    <t>一級建築士試験</t>
  </si>
  <si>
    <t>①～⑨の合計　(ａ)</t>
  </si>
  <si>
    <t>⑩その他　（ｂ）</t>
  </si>
  <si>
    <t>必要な
実務経験年数</t>
  </si>
  <si>
    <t>７単位</t>
  </si>
  <si>
    <t>２単位</t>
  </si>
  <si>
    <t>４単位</t>
  </si>
  <si>
    <t>３単位</t>
  </si>
  <si>
    <t>１単位</t>
  </si>
  <si>
    <t>３０単位</t>
  </si>
  <si>
    <t>適宜</t>
  </si>
  <si>
    <t>６０単位</t>
  </si>
  <si>
    <t>５０単位</t>
  </si>
  <si>
    <t>４０単位</t>
  </si>
  <si>
    <t>５単位</t>
  </si>
  <si>
    <t>６単位</t>
  </si>
  <si>
    <t>２０単位</t>
  </si>
  <si>
    <t>０年</t>
  </si>
  <si>
    <t>指定科目に該当する開講科目一覧</t>
  </si>
  <si>
    <t>学校種別・建築士試験別・指定科目に係る必要単位数と
必要な建築実務の経験年数</t>
  </si>
  <si>
    <t>（ａ）＋（ｂ）</t>
  </si>
  <si>
    <t>※注意</t>
  </si>
  <si>
    <t>二級・木造建築士試験</t>
  </si>
  <si>
    <t>ランドスケープ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</si>
  <si>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</si>
  <si>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</si>
  <si>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</si>
  <si>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</si>
  <si>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</si>
  <si>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</si>
  <si>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</si>
  <si>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</si>
  <si>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</si>
  <si>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</si>
  <si>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①合計修得単位数</t>
  </si>
  <si>
    <t>⑨合計修得単位数</t>
  </si>
  <si>
    <t>⑧合計修得単位数</t>
  </si>
  <si>
    <t>⑦合計修得単位数</t>
  </si>
  <si>
    <t>⑥合計修得単位数</t>
  </si>
  <si>
    <t>⑤合計修得単位数</t>
  </si>
  <si>
    <t>④合計修得単位数</t>
  </si>
  <si>
    <t>③合計修得単位数</t>
  </si>
  <si>
    <t>②合計修得単位数</t>
  </si>
  <si>
    <r>
      <t>※　</t>
    </r>
    <r>
      <rPr>
        <sz val="12"/>
        <rFont val="ＭＳ Ｐゴシック"/>
        <family val="3"/>
      </rPr>
      <t>各建築士試験の必要単位数を満たした場合、</t>
    </r>
    <r>
      <rPr>
        <b/>
        <sz val="12"/>
        <rFont val="ＭＳ Ｐゴシック"/>
        <family val="3"/>
      </rPr>
      <t xml:space="preserve">
</t>
    </r>
    <r>
      <rPr>
        <b/>
        <u val="single"/>
        <sz val="14"/>
        <rFont val="ＭＳ Ｐゴシック"/>
        <family val="3"/>
      </rPr>
      <t>一級建築士試験は実務経験年数２年で受験が可能</t>
    </r>
    <r>
      <rPr>
        <sz val="12"/>
        <rFont val="ＭＳ Ｐゴシック"/>
        <family val="3"/>
      </rPr>
      <t>となり、</t>
    </r>
    <r>
      <rPr>
        <b/>
        <sz val="12"/>
        <rFont val="ＭＳ Ｐゴシック"/>
        <family val="3"/>
      </rPr>
      <t xml:space="preserve">
</t>
    </r>
    <r>
      <rPr>
        <b/>
        <u val="single"/>
        <sz val="14"/>
        <rFont val="ＭＳ Ｐゴシック"/>
        <family val="3"/>
      </rPr>
      <t>二級・木造建築士試験は実務経験年数０年で受験が可能</t>
    </r>
    <r>
      <rPr>
        <sz val="12"/>
        <rFont val="ＭＳ Ｐゴシック"/>
        <family val="3"/>
      </rPr>
      <t>となる</t>
    </r>
  </si>
  <si>
    <t>単位を取っていれば
○を選択</t>
  </si>
  <si>
    <t>-</t>
  </si>
  <si>
    <t>取得
単位数</t>
  </si>
  <si>
    <t>⑩合計修得単位数</t>
  </si>
  <si>
    <t>①</t>
  </si>
  <si>
    <t>②</t>
  </si>
  <si>
    <t>③</t>
  </si>
  <si>
    <t>⑤</t>
  </si>
  <si>
    <t>⑥</t>
  </si>
  <si>
    <t>⑦</t>
  </si>
  <si>
    <t>⑧</t>
  </si>
  <si>
    <t>⑨</t>
  </si>
  <si>
    <t>ランドスケープ</t>
  </si>
  <si>
    <t>現在の認定科目単位数（①～⑩の合計）</t>
  </si>
  <si>
    <t>二級建築士
木造建築士</t>
  </si>
  <si>
    <t>必要合計単位数</t>
  </si>
  <si>
    <t>←</t>
  </si>
  <si>
    <t>１つでも「単位不足」があると
一級建築士の受験資格はありません。</t>
  </si>
  <si>
    <t>１つでも「単位不足」があると
二級・木造建築士の受験資格は
ありません。</t>
  </si>
  <si>
    <t>1)</t>
  </si>
  <si>
    <t>2)</t>
  </si>
  <si>
    <t>先修条件のついている科目は、セルの色が水色になっています。注意してください。</t>
  </si>
  <si>
    <t>3)</t>
  </si>
  <si>
    <t>【　使用方法　】</t>
  </si>
  <si>
    <t>右端に「OK」または「単位不足」の判定が出ます。一つでも「単位不足」の判定があると、受験資格を満たしていません。</t>
  </si>
  <si>
    <t>4)</t>
  </si>
  <si>
    <t>②＋③＋④合計修得単位数</t>
  </si>
  <si>
    <t>一級建築士</t>
  </si>
  <si>
    <t>←</t>
  </si>
  <si>
    <t>二級建築士、または木造建築士の受験資格については、「二級・木造建築士資格」シートを見てください。「一級建築士資格」シートと連動しているため、新たに入力する必要はありません。</t>
  </si>
  <si>
    <t>「一級建築士資格」シートに、現在取得している単位について入力します。
各科目の「単位を取っていれば○を選択」欄から選択してください。
他のセルは変更できません。</t>
  </si>
  <si>
    <t>建築デザインⅠ・同演習</t>
  </si>
  <si>
    <t>建築デザインⅡ・同演習</t>
  </si>
  <si>
    <t>建築デザインⅢ・同演習</t>
  </si>
  <si>
    <t>建築デザインⅣ・同演習</t>
  </si>
  <si>
    <t>建築設計論Ⅰ・同演習</t>
  </si>
  <si>
    <t>建築設計論Ⅱ・同演習</t>
  </si>
  <si>
    <t>建築構造力学ⅠＡ・同演習</t>
  </si>
  <si>
    <t>建築構造力学ⅠＡ・同演習</t>
  </si>
  <si>
    <t>建築構造力学ⅠＢ・同演習</t>
  </si>
  <si>
    <t>建築構造力学ⅠＢ・同演習</t>
  </si>
  <si>
    <t>建築構造力学Ⅱ・同演習</t>
  </si>
  <si>
    <t>建築構造力学Ⅱ・同演習</t>
  </si>
  <si>
    <t>建築構造力学ⅠＡまたはⅠＢ</t>
  </si>
  <si>
    <t>建築構造力学ⅠＡまたはⅠＢ</t>
  </si>
  <si>
    <t>空間構造解析・同演習</t>
  </si>
  <si>
    <t>建築環境工学・同演習と建築設備、生産・構法は
絶対に修得しなくてはならない
建築構造力学ⅠＡ・同演習、建築構造力学ⅠＢ・同演習は
いずれかを絶対に修得しなくてはならない</t>
  </si>
  <si>
    <t>・建築構造力学ⅠＡまたはⅠＢを修得しないと指定科目⑥の授業が履修できない</t>
  </si>
  <si>
    <t>・「建築環境工学」を修得しないと指定科目④の授業が履修できない</t>
  </si>
  <si>
    <t>・「建築設備」を修得しないと指定科目④の他の授業が履修できないため、指定科目④をクリアできない</t>
  </si>
  <si>
    <t>・「生産・構法」を修得しないと「建築施工」が履修できないため、指定科目⑧をクリアできない</t>
  </si>
  <si>
    <t>【２００９年度入学生】　一級建築士試験受験資格を得るために必要な科目と単位数　【９Ａ生】</t>
  </si>
  <si>
    <t>【２００９年度入学生】　二級・木造建築士試験受験資格を得るために必要な科目と単位数　【９Ａ生】</t>
  </si>
  <si>
    <t>【２００９年度生版】　建築士試験受験資格を得るために必要な科目と単位数　【９Ａ生版】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</si>
</sst>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単&quot;&quot;位&quot;"/>
    <numFmt numFmtId="177" formatCode="0&quot;単位&quot;"/>
    <numFmt numFmtId="178" formatCode="General&quot;単位&quot;"/>
    <numFmt numFmtId="179" formatCode="General&quot;単&quot;&quot;位&quot;"/>
  </numFmts>
  <fonts count="54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  <font>
      <b/>
      <sz val="14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10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u val="single"/>
      <sz val="14"/>
      <name val="ＭＳ Ｐゴシック"/>
      <family val="3"/>
    </font>
    <font>
      <sz val="12"/>
      <name val="HG丸ｺﾞｼｯｸM-PRO"/>
      <family val="3"/>
    </font>
    <font>
      <sz val="12"/>
      <color indexed="9"/>
      <name val="HG丸ｺﾞｼｯｸM-PRO"/>
      <family val="3"/>
    </font>
    <font>
      <sz val="11"/>
      <name val="Arial"/>
      <family val="2"/>
    </font>
    <font>
      <b/>
      <sz val="18"/>
      <color indexed="9"/>
      <name val="Arial"/>
      <family val="2"/>
    </font>
    <font>
      <b/>
      <sz val="18"/>
      <color indexed="9"/>
      <name val="ＭＳ Ｐゴシック"/>
      <family val="3"/>
    </font>
    <font>
      <b/>
      <sz val="20"/>
      <name val="ＭＳ Ｐゴシック"/>
      <family val="3"/>
    </font>
    <font>
      <sz val="18"/>
      <color indexed="9"/>
      <name val="ＭＳ Ｐゴシック"/>
      <family val="3"/>
    </font>
    <font>
      <sz val="11"/>
      <color indexed="10"/>
      <name val="ＭＳ Ｐゴシック"/>
      <family val="3"/>
    </font>
    <font>
      <sz val="18"/>
      <name val="ＭＳ Ｐゴシック"/>
      <family val="3"/>
    </font>
    <font>
      <sz val="18"/>
      <color indexed="10"/>
      <name val="ＭＳ Ｐゴシック"/>
      <family val="3"/>
    </font>
    <font>
      <b/>
      <sz val="18"/>
      <color indexed="10"/>
      <name val="HG丸ｺﾞｼｯｸM-PRO"/>
      <family val="3"/>
    </font>
    <font>
      <b/>
      <sz val="18"/>
      <name val="HG丸ｺﾞｼｯｸM-PRO"/>
      <family val="3"/>
    </font>
    <font>
      <b/>
      <sz val="14"/>
      <color indexed="10"/>
      <name val="HG丸ｺﾞｼｯｸM-PRO"/>
      <family val="3"/>
    </font>
    <font>
      <b/>
      <sz val="18"/>
      <name val="ＭＳ Ｐゴシック"/>
      <family val="3"/>
    </font>
    <font>
      <b/>
      <sz val="12"/>
      <color indexed="10"/>
      <name val="ＭＳ Ｐゴシック"/>
      <family val="3"/>
    </font>
    <font>
      <sz val="18"/>
      <name val="HGS明朝B"/>
      <family val="1"/>
    </font>
    <font>
      <sz val="12"/>
      <color indexed="10"/>
      <name val="HG丸ｺﾞｼｯｸM-PRO"/>
      <family val="3"/>
    </font>
    <font>
      <b/>
      <sz val="14"/>
      <color indexed="9"/>
      <name val="Arial"/>
      <family val="2"/>
    </font>
    <font>
      <b/>
      <sz val="12"/>
      <color indexed="10"/>
      <name val="Arial"/>
      <family val="2"/>
    </font>
    <font>
      <sz val="18"/>
      <name val="Arial"/>
      <family val="2"/>
    </font>
    <font>
      <b/>
      <sz val="18"/>
      <color indexed="12"/>
      <name val="HG丸ｺﾞｼｯｸM-PRO"/>
      <family val="3"/>
    </font>
    <font>
      <sz val="11"/>
      <color indexed="12"/>
      <name val="ＭＳ Ｐゴシック"/>
      <family val="3"/>
    </font>
    <font>
      <b/>
      <sz val="12"/>
      <color indexed="12"/>
      <name val="Arial"/>
      <family val="2"/>
    </font>
    <font>
      <sz val="12"/>
      <color indexed="12"/>
      <name val="HG丸ｺﾞｼｯｸM-PRO"/>
      <family val="3"/>
    </font>
    <font>
      <b/>
      <sz val="11"/>
      <color indexed="12"/>
      <name val="ＭＳ Ｐゴシック"/>
      <family val="3"/>
    </font>
    <font>
      <b/>
      <sz val="14"/>
      <color indexed="12"/>
      <name val="HG丸ｺﾞｼｯｸM-PRO"/>
      <family val="3"/>
    </font>
    <font>
      <b/>
      <sz val="18"/>
      <color indexed="12"/>
      <name val="ＭＳ Ｐゴシック"/>
      <family val="3"/>
    </font>
    <font>
      <sz val="18"/>
      <color indexed="12"/>
      <name val="Arial"/>
      <family val="2"/>
    </font>
    <font>
      <sz val="18"/>
      <color indexed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0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 style="thick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ck"/>
      <bottom style="hair"/>
    </border>
    <border>
      <left style="thin"/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>
        <color indexed="63"/>
      </right>
      <top style="hair"/>
      <bottom style="double"/>
    </border>
    <border>
      <left style="double"/>
      <right style="medium"/>
      <top style="thick"/>
      <bottom style="hair"/>
    </border>
    <border>
      <left style="double"/>
      <right style="medium"/>
      <top style="hair"/>
      <bottom style="hair"/>
    </border>
    <border>
      <left style="double"/>
      <right style="medium"/>
      <top style="hair"/>
      <bottom style="double"/>
    </border>
    <border>
      <left style="double"/>
      <right style="medium"/>
      <top>
        <color indexed="63"/>
      </top>
      <bottom style="hair"/>
    </border>
    <border>
      <left>
        <color indexed="63"/>
      </left>
      <right style="double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double"/>
      <top>
        <color indexed="63"/>
      </top>
      <bottom style="thick"/>
    </border>
    <border>
      <left>
        <color indexed="63"/>
      </left>
      <right>
        <color indexed="63"/>
      </right>
      <top style="double"/>
      <bottom style="hair"/>
    </border>
    <border>
      <left style="double"/>
      <right style="medium"/>
      <top style="double"/>
      <bottom style="hair"/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double"/>
      <right>
        <color indexed="63"/>
      </right>
      <top>
        <color indexed="63"/>
      </top>
      <bottom style="thick"/>
    </border>
    <border>
      <left style="medium"/>
      <right style="thick"/>
      <top>
        <color indexed="63"/>
      </top>
      <bottom style="double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hair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ck"/>
    </border>
    <border>
      <left style="double"/>
      <right style="medium"/>
      <top style="thick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>
        <color indexed="63"/>
      </left>
      <right style="double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double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 style="hair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ck"/>
    </border>
    <border>
      <left style="thick"/>
      <right style="thin"/>
      <top style="double"/>
      <bottom>
        <color indexed="63"/>
      </bottom>
    </border>
    <border>
      <left style="thick"/>
      <right style="thin"/>
      <top>
        <color indexed="63"/>
      </top>
      <bottom style="double"/>
    </border>
    <border>
      <left>
        <color indexed="63"/>
      </left>
      <right style="thin"/>
      <top style="double"/>
      <bottom style="hair"/>
    </border>
    <border>
      <left>
        <color indexed="63"/>
      </left>
      <right>
        <color indexed="63"/>
      </right>
      <top style="double"/>
      <bottom style="thick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 style="medium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5" borderId="0" applyNumberFormat="0" applyBorder="0" applyAlignment="0" applyProtection="0"/>
    <xf numFmtId="0" fontId="53" fillId="8" borderId="0" applyNumberFormat="0" applyBorder="0" applyAlignment="0" applyProtection="0"/>
    <xf numFmtId="0" fontId="53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" fillId="20" borderId="1" applyNumberFormat="0" applyAlignment="0" applyProtection="0"/>
    <xf numFmtId="0" fontId="4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49" fillId="0" borderId="3" applyNumberFormat="0" applyFill="0" applyAlignment="0" applyProtection="0"/>
    <xf numFmtId="0" fontId="44" fillId="3" borderId="0" applyNumberFormat="0" applyBorder="0" applyAlignment="0" applyProtection="0"/>
    <xf numFmtId="0" fontId="48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47" fillId="23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7" borderId="4" applyNumberFormat="0" applyAlignment="0" applyProtection="0"/>
    <xf numFmtId="0" fontId="43" fillId="4" borderId="0" applyNumberFormat="0" applyBorder="0" applyAlignment="0" applyProtection="0"/>
  </cellStyleXfs>
  <cellXfs count="32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" borderId="25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0" fillId="3" borderId="16" xfId="0" applyFill="1" applyBorder="1" applyAlignment="1">
      <alignment horizontal="center" vertical="center"/>
    </xf>
    <xf numFmtId="0" fontId="0" fillId="3" borderId="20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vertical="center"/>
    </xf>
    <xf numFmtId="0" fontId="0" fillId="7" borderId="10" xfId="0" applyFill="1" applyBorder="1" applyAlignment="1">
      <alignment vertical="center"/>
    </xf>
    <xf numFmtId="0" fontId="0" fillId="7" borderId="11" xfId="0" applyFill="1" applyBorder="1" applyAlignment="1">
      <alignment vertical="center"/>
    </xf>
    <xf numFmtId="0" fontId="0" fillId="7" borderId="11" xfId="0" applyFill="1" applyBorder="1" applyAlignment="1">
      <alignment horizontal="center" vertical="center"/>
    </xf>
    <xf numFmtId="0" fontId="0" fillId="7" borderId="12" xfId="0" applyFill="1" applyBorder="1" applyAlignment="1">
      <alignment vertical="center"/>
    </xf>
    <xf numFmtId="0" fontId="0" fillId="21" borderId="10" xfId="0" applyFill="1" applyBorder="1" applyAlignment="1">
      <alignment vertical="center"/>
    </xf>
    <xf numFmtId="0" fontId="0" fillId="21" borderId="11" xfId="0" applyFill="1" applyBorder="1" applyAlignment="1">
      <alignment vertical="center"/>
    </xf>
    <xf numFmtId="0" fontId="0" fillId="21" borderId="11" xfId="0" applyFill="1" applyBorder="1" applyAlignment="1">
      <alignment horizontal="center" vertical="center"/>
    </xf>
    <xf numFmtId="0" fontId="0" fillId="21" borderId="12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vertical="center"/>
    </xf>
    <xf numFmtId="0" fontId="0" fillId="24" borderId="10" xfId="0" applyFill="1" applyBorder="1" applyAlignment="1">
      <alignment vertical="center"/>
    </xf>
    <xf numFmtId="0" fontId="0" fillId="24" borderId="11" xfId="0" applyFill="1" applyBorder="1" applyAlignment="1">
      <alignment vertical="center"/>
    </xf>
    <xf numFmtId="0" fontId="0" fillId="24" borderId="11" xfId="0" applyFill="1" applyBorder="1" applyAlignment="1">
      <alignment horizontal="center" vertical="center"/>
    </xf>
    <xf numFmtId="0" fontId="0" fillId="24" borderId="12" xfId="0" applyFill="1" applyBorder="1" applyAlignment="1">
      <alignment vertical="center"/>
    </xf>
    <xf numFmtId="0" fontId="0" fillId="8" borderId="10" xfId="0" applyFill="1" applyBorder="1" applyAlignment="1">
      <alignment vertical="center"/>
    </xf>
    <xf numFmtId="0" fontId="0" fillId="8" borderId="11" xfId="0" applyFill="1" applyBorder="1" applyAlignment="1">
      <alignment vertical="center"/>
    </xf>
    <xf numFmtId="0" fontId="0" fillId="8" borderId="11" xfId="0" applyFill="1" applyBorder="1" applyAlignment="1">
      <alignment horizontal="center" vertical="center"/>
    </xf>
    <xf numFmtId="0" fontId="0" fillId="8" borderId="12" xfId="0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0" fontId="0" fillId="5" borderId="11" xfId="0" applyFill="1" applyBorder="1" applyAlignment="1">
      <alignment vertical="center"/>
    </xf>
    <xf numFmtId="0" fontId="0" fillId="5" borderId="11" xfId="0" applyFill="1" applyBorder="1" applyAlignment="1">
      <alignment horizontal="center" vertical="center"/>
    </xf>
    <xf numFmtId="0" fontId="0" fillId="5" borderId="12" xfId="0" applyFill="1" applyBorder="1" applyAlignment="1">
      <alignment vertical="center"/>
    </xf>
    <xf numFmtId="0" fontId="0" fillId="23" borderId="10" xfId="0" applyFill="1" applyBorder="1" applyAlignment="1">
      <alignment vertical="center"/>
    </xf>
    <xf numFmtId="0" fontId="0" fillId="23" borderId="11" xfId="0" applyFill="1" applyBorder="1" applyAlignment="1">
      <alignment vertical="center"/>
    </xf>
    <xf numFmtId="0" fontId="0" fillId="23" borderId="11" xfId="0" applyFill="1" applyBorder="1" applyAlignment="1">
      <alignment horizontal="center" vertical="center"/>
    </xf>
    <xf numFmtId="0" fontId="0" fillId="23" borderId="12" xfId="0" applyFill="1" applyBorder="1" applyAlignment="1">
      <alignment vertical="center"/>
    </xf>
    <xf numFmtId="0" fontId="0" fillId="11" borderId="10" xfId="0" applyFill="1" applyBorder="1" applyAlignment="1">
      <alignment vertical="center"/>
    </xf>
    <xf numFmtId="0" fontId="0" fillId="11" borderId="11" xfId="0" applyFill="1" applyBorder="1" applyAlignment="1">
      <alignment vertical="center"/>
    </xf>
    <xf numFmtId="0" fontId="0" fillId="11" borderId="11" xfId="0" applyFill="1" applyBorder="1" applyAlignment="1">
      <alignment horizontal="center" vertical="center"/>
    </xf>
    <xf numFmtId="0" fontId="0" fillId="11" borderId="12" xfId="0" applyFill="1" applyBorder="1" applyAlignment="1">
      <alignment vertical="center"/>
    </xf>
    <xf numFmtId="0" fontId="0" fillId="3" borderId="26" xfId="0" applyFill="1" applyBorder="1" applyAlignment="1">
      <alignment vertical="center"/>
    </xf>
    <xf numFmtId="0" fontId="0" fillId="7" borderId="22" xfId="0" applyFill="1" applyBorder="1" applyAlignment="1">
      <alignment vertical="center"/>
    </xf>
    <xf numFmtId="0" fontId="0" fillId="21" borderId="22" xfId="0" applyFill="1" applyBorder="1" applyAlignment="1">
      <alignment vertical="center"/>
    </xf>
    <xf numFmtId="0" fontId="0" fillId="4" borderId="22" xfId="0" applyFill="1" applyBorder="1" applyAlignment="1">
      <alignment vertical="center"/>
    </xf>
    <xf numFmtId="0" fontId="0" fillId="24" borderId="22" xfId="0" applyFill="1" applyBorder="1" applyAlignment="1">
      <alignment vertical="center"/>
    </xf>
    <xf numFmtId="0" fontId="0" fillId="8" borderId="22" xfId="0" applyFill="1" applyBorder="1" applyAlignment="1">
      <alignment vertical="center"/>
    </xf>
    <xf numFmtId="0" fontId="0" fillId="5" borderId="22" xfId="0" applyFill="1" applyBorder="1" applyAlignment="1">
      <alignment vertical="center"/>
    </xf>
    <xf numFmtId="0" fontId="0" fillId="23" borderId="22" xfId="0" applyFill="1" applyBorder="1" applyAlignment="1">
      <alignment vertical="center"/>
    </xf>
    <xf numFmtId="0" fontId="0" fillId="11" borderId="22" xfId="0" applyFill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28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29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0" fillId="0" borderId="33" xfId="0" applyFill="1" applyBorder="1" applyAlignment="1">
      <alignment vertical="center"/>
    </xf>
    <xf numFmtId="0" fontId="0" fillId="0" borderId="33" xfId="0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0" fillId="0" borderId="34" xfId="0" applyFill="1" applyBorder="1" applyAlignment="1">
      <alignment vertical="center"/>
    </xf>
    <xf numFmtId="0" fontId="2" fillId="17" borderId="35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25" borderId="36" xfId="0" applyFont="1" applyFill="1" applyBorder="1" applyAlignment="1">
      <alignment horizontal="right" vertical="center"/>
    </xf>
    <xf numFmtId="0" fontId="2" fillId="17" borderId="36" xfId="0" applyFont="1" applyFill="1" applyBorder="1" applyAlignment="1">
      <alignment horizontal="center" vertical="center"/>
    </xf>
    <xf numFmtId="0" fontId="2" fillId="17" borderId="36" xfId="0" applyFont="1" applyFill="1" applyBorder="1" applyAlignment="1">
      <alignment horizontal="right"/>
    </xf>
    <xf numFmtId="179" fontId="0" fillId="0" borderId="0" xfId="0" applyNumberForma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177" fontId="20" fillId="0" borderId="36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79" fontId="14" fillId="0" borderId="0" xfId="0" applyNumberFormat="1" applyFont="1" applyFill="1" applyBorder="1" applyAlignment="1">
      <alignment horizontal="center" vertical="center" wrapText="1"/>
    </xf>
    <xf numFmtId="0" fontId="15" fillId="17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6" fillId="0" borderId="38" xfId="0" applyFont="1" applyFill="1" applyBorder="1" applyAlignment="1">
      <alignment horizontal="center" vertical="center"/>
    </xf>
    <xf numFmtId="177" fontId="20" fillId="0" borderId="39" xfId="0" applyNumberFormat="1" applyFont="1" applyFill="1" applyBorder="1" applyAlignment="1">
      <alignment horizontal="center" vertical="center"/>
    </xf>
    <xf numFmtId="0" fontId="0" fillId="24" borderId="30" xfId="0" applyFont="1" applyFill="1" applyBorder="1" applyAlignment="1">
      <alignment vertical="center"/>
    </xf>
    <xf numFmtId="0" fontId="0" fillId="24" borderId="27" xfId="0" applyFill="1" applyBorder="1" applyAlignment="1">
      <alignment vertical="center"/>
    </xf>
    <xf numFmtId="0" fontId="0" fillId="24" borderId="27" xfId="0" applyFill="1" applyBorder="1" applyAlignment="1">
      <alignment horizontal="center" vertical="center"/>
    </xf>
    <xf numFmtId="0" fontId="12" fillId="24" borderId="27" xfId="0" applyFont="1" applyFill="1" applyBorder="1" applyAlignment="1">
      <alignment horizontal="center" vertical="center"/>
    </xf>
    <xf numFmtId="0" fontId="0" fillId="24" borderId="32" xfId="0" applyFill="1" applyBorder="1" applyAlignment="1">
      <alignment vertical="center"/>
    </xf>
    <xf numFmtId="0" fontId="12" fillId="24" borderId="11" xfId="0" applyFont="1" applyFill="1" applyBorder="1" applyAlignment="1">
      <alignment horizontal="center" vertical="center"/>
    </xf>
    <xf numFmtId="0" fontId="0" fillId="24" borderId="29" xfId="0" applyFill="1" applyBorder="1" applyAlignment="1">
      <alignment vertical="center"/>
    </xf>
    <xf numFmtId="0" fontId="0" fillId="24" borderId="30" xfId="0" applyFill="1" applyBorder="1" applyAlignment="1">
      <alignment vertical="center"/>
    </xf>
    <xf numFmtId="0" fontId="0" fillId="24" borderId="30" xfId="0" applyFill="1" applyBorder="1" applyAlignment="1">
      <alignment horizontal="center" vertical="center"/>
    </xf>
    <xf numFmtId="0" fontId="12" fillId="24" borderId="30" xfId="0" applyFont="1" applyFill="1" applyBorder="1" applyAlignment="1">
      <alignment horizontal="center" vertical="center"/>
    </xf>
    <xf numFmtId="0" fontId="0" fillId="24" borderId="31" xfId="0" applyFill="1" applyBorder="1" applyAlignment="1">
      <alignment vertical="center"/>
    </xf>
    <xf numFmtId="0" fontId="2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5" fillId="0" borderId="0" xfId="0" applyFont="1" applyAlignment="1">
      <alignment horizontal="right" vertical="top"/>
    </xf>
    <xf numFmtId="0" fontId="18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0" fillId="24" borderId="40" xfId="0" applyFill="1" applyBorder="1" applyAlignment="1">
      <alignment vertical="center"/>
    </xf>
    <xf numFmtId="0" fontId="0" fillId="24" borderId="40" xfId="0" applyFill="1" applyBorder="1" applyAlignment="1">
      <alignment horizontal="center" vertical="center"/>
    </xf>
    <xf numFmtId="0" fontId="12" fillId="24" borderId="40" xfId="0" applyFont="1" applyFill="1" applyBorder="1" applyAlignment="1">
      <alignment horizontal="center" vertical="center"/>
    </xf>
    <xf numFmtId="0" fontId="0" fillId="24" borderId="41" xfId="0" applyFill="1" applyBorder="1" applyAlignment="1">
      <alignment vertical="center"/>
    </xf>
    <xf numFmtId="0" fontId="0" fillId="24" borderId="33" xfId="0" applyFill="1" applyBorder="1" applyAlignment="1">
      <alignment vertical="center"/>
    </xf>
    <xf numFmtId="0" fontId="0" fillId="24" borderId="33" xfId="0" applyFill="1" applyBorder="1" applyAlignment="1">
      <alignment horizontal="center" vertical="center"/>
    </xf>
    <xf numFmtId="0" fontId="12" fillId="24" borderId="33" xfId="0" applyFont="1" applyFill="1" applyBorder="1" applyAlignment="1">
      <alignment horizontal="center" vertical="center"/>
    </xf>
    <xf numFmtId="0" fontId="0" fillId="24" borderId="34" xfId="0" applyFill="1" applyBorder="1" applyAlignment="1">
      <alignment vertical="center"/>
    </xf>
    <xf numFmtId="0" fontId="26" fillId="21" borderId="42" xfId="0" applyFont="1" applyFill="1" applyBorder="1" applyAlignment="1" applyProtection="1">
      <alignment horizontal="center" vertical="center"/>
      <protection locked="0"/>
    </xf>
    <xf numFmtId="0" fontId="26" fillId="21" borderId="43" xfId="0" applyFont="1" applyFill="1" applyBorder="1" applyAlignment="1" applyProtection="1">
      <alignment horizontal="center" vertical="center"/>
      <protection locked="0"/>
    </xf>
    <xf numFmtId="0" fontId="26" fillId="21" borderId="44" xfId="0" applyFont="1" applyFill="1" applyBorder="1" applyAlignment="1" applyProtection="1">
      <alignment horizontal="center" vertical="center"/>
      <protection locked="0"/>
    </xf>
    <xf numFmtId="0" fontId="26" fillId="21" borderId="45" xfId="0" applyFont="1" applyFill="1" applyBorder="1" applyAlignment="1" applyProtection="1">
      <alignment horizontal="center" vertical="center"/>
      <protection locked="0"/>
    </xf>
    <xf numFmtId="0" fontId="26" fillId="25" borderId="36" xfId="0" applyFont="1" applyFill="1" applyBorder="1" applyAlignment="1">
      <alignment horizontal="center" vertical="center"/>
    </xf>
    <xf numFmtId="0" fontId="11" fillId="25" borderId="36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22" fillId="0" borderId="36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8" fillId="21" borderId="46" xfId="0" applyFont="1" applyFill="1" applyBorder="1" applyAlignment="1">
      <alignment horizontal="center" vertical="center"/>
    </xf>
    <xf numFmtId="0" fontId="28" fillId="21" borderId="47" xfId="0" applyFont="1" applyFill="1" applyBorder="1" applyAlignment="1">
      <alignment horizontal="center" vertical="center"/>
    </xf>
    <xf numFmtId="0" fontId="28" fillId="21" borderId="48" xfId="0" applyFont="1" applyFill="1" applyBorder="1" applyAlignment="1">
      <alignment horizontal="center" vertical="center"/>
    </xf>
    <xf numFmtId="0" fontId="28" fillId="21" borderId="4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25" borderId="36" xfId="0" applyFont="1" applyFill="1" applyBorder="1" applyAlignment="1">
      <alignment vertical="center"/>
    </xf>
    <xf numFmtId="0" fontId="26" fillId="25" borderId="5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2" fillId="0" borderId="51" xfId="0" applyFont="1" applyFill="1" applyBorder="1" applyAlignment="1">
      <alignment horizontal="right" vertical="center"/>
    </xf>
    <xf numFmtId="0" fontId="2" fillId="0" borderId="52" xfId="0" applyFont="1" applyFill="1" applyBorder="1" applyAlignment="1">
      <alignment horizontal="right" vertical="center"/>
    </xf>
    <xf numFmtId="0" fontId="10" fillId="0" borderId="52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6" fillId="21" borderId="53" xfId="0" applyFont="1" applyFill="1" applyBorder="1" applyAlignment="1" applyProtection="1">
      <alignment horizontal="center" vertical="center"/>
      <protection locked="0"/>
    </xf>
    <xf numFmtId="0" fontId="28" fillId="21" borderId="54" xfId="0" applyFont="1" applyFill="1" applyBorder="1" applyAlignment="1">
      <alignment horizontal="center" vertical="center"/>
    </xf>
    <xf numFmtId="0" fontId="11" fillId="25" borderId="55" xfId="0" applyFont="1" applyFill="1" applyBorder="1" applyAlignment="1">
      <alignment horizontal="center" vertical="center"/>
    </xf>
    <xf numFmtId="0" fontId="11" fillId="25" borderId="56" xfId="0" applyFont="1" applyFill="1" applyBorder="1" applyAlignment="1">
      <alignment horizontal="center" vertical="center"/>
    </xf>
    <xf numFmtId="0" fontId="32" fillId="21" borderId="46" xfId="0" applyFont="1" applyFill="1" applyBorder="1" applyAlignment="1">
      <alignment horizontal="center" vertical="center"/>
    </xf>
    <xf numFmtId="0" fontId="32" fillId="21" borderId="47" xfId="0" applyFont="1" applyFill="1" applyBorder="1" applyAlignment="1">
      <alignment horizontal="center" vertical="center"/>
    </xf>
    <xf numFmtId="0" fontId="32" fillId="21" borderId="48" xfId="0" applyFont="1" applyFill="1" applyBorder="1" applyAlignment="1">
      <alignment horizontal="center" vertical="center"/>
    </xf>
    <xf numFmtId="0" fontId="33" fillId="21" borderId="44" xfId="0" applyFont="1" applyFill="1" applyBorder="1" applyAlignment="1" applyProtection="1">
      <alignment horizontal="center" vertical="center"/>
      <protection locked="0"/>
    </xf>
    <xf numFmtId="0" fontId="33" fillId="21" borderId="43" xfId="0" applyFont="1" applyFill="1" applyBorder="1" applyAlignment="1" applyProtection="1">
      <alignment horizontal="center" vertical="center"/>
      <protection locked="0"/>
    </xf>
    <xf numFmtId="0" fontId="33" fillId="21" borderId="45" xfId="0" applyFont="1" applyFill="1" applyBorder="1" applyAlignment="1" applyProtection="1">
      <alignment horizontal="center" vertical="center"/>
      <protection locked="0"/>
    </xf>
    <xf numFmtId="0" fontId="33" fillId="21" borderId="42" xfId="0" applyFont="1" applyFill="1" applyBorder="1" applyAlignment="1" applyProtection="1">
      <alignment horizontal="center" vertical="center"/>
      <protection locked="0"/>
    </xf>
    <xf numFmtId="0" fontId="32" fillId="21" borderId="49" xfId="0" applyFont="1" applyFill="1" applyBorder="1" applyAlignment="1">
      <alignment horizontal="center" vertical="center"/>
    </xf>
    <xf numFmtId="0" fontId="33" fillId="21" borderId="57" xfId="0" applyFont="1" applyFill="1" applyBorder="1" applyAlignment="1" applyProtection="1">
      <alignment horizontal="center" vertical="center"/>
      <protection locked="0"/>
    </xf>
    <xf numFmtId="0" fontId="32" fillId="21" borderId="58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179" fontId="31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177" fontId="30" fillId="0" borderId="36" xfId="0" applyNumberFormat="1" applyFont="1" applyFill="1" applyBorder="1" applyAlignment="1">
      <alignment horizontal="center" vertical="center"/>
    </xf>
    <xf numFmtId="0" fontId="35" fillId="0" borderId="36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177" fontId="30" fillId="0" borderId="39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vertical="center"/>
    </xf>
    <xf numFmtId="179" fontId="37" fillId="0" borderId="0" xfId="0" applyNumberFormat="1" applyFont="1" applyFill="1" applyBorder="1" applyAlignment="1">
      <alignment horizontal="center" vertical="center"/>
    </xf>
    <xf numFmtId="0" fontId="15" fillId="26" borderId="36" xfId="0" applyFont="1" applyFill="1" applyBorder="1" applyAlignment="1">
      <alignment horizontal="center" vertical="center"/>
    </xf>
    <xf numFmtId="0" fontId="2" fillId="26" borderId="36" xfId="0" applyFont="1" applyFill="1" applyBorder="1" applyAlignment="1">
      <alignment horizontal="center" vertical="center"/>
    </xf>
    <xf numFmtId="0" fontId="2" fillId="26" borderId="36" xfId="0" applyFont="1" applyFill="1" applyBorder="1" applyAlignment="1">
      <alignment horizontal="right"/>
    </xf>
    <xf numFmtId="0" fontId="23" fillId="0" borderId="59" xfId="0" applyFont="1" applyFill="1" applyBorder="1" applyAlignment="1">
      <alignment horizontal="center" vertical="center" wrapText="1"/>
    </xf>
    <xf numFmtId="0" fontId="23" fillId="0" borderId="60" xfId="0" applyFont="1" applyFill="1" applyBorder="1" applyAlignment="1">
      <alignment horizontal="center" vertical="center" wrapText="1"/>
    </xf>
    <xf numFmtId="179" fontId="23" fillId="0" borderId="61" xfId="0" applyNumberFormat="1" applyFont="1" applyFill="1" applyBorder="1" applyAlignment="1">
      <alignment horizontal="center" vertical="center" wrapText="1"/>
    </xf>
    <xf numFmtId="179" fontId="0" fillId="0" borderId="62" xfId="0" applyNumberForma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178" fontId="13" fillId="17" borderId="36" xfId="0" applyNumberFormat="1" applyFont="1" applyFill="1" applyBorder="1" applyAlignment="1">
      <alignment horizontal="center" vertical="center"/>
    </xf>
    <xf numFmtId="178" fontId="13" fillId="17" borderId="63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4" fillId="25" borderId="55" xfId="0" applyFont="1" applyFill="1" applyBorder="1" applyAlignment="1">
      <alignment horizontal="center" vertical="center"/>
    </xf>
    <xf numFmtId="0" fontId="4" fillId="25" borderId="36" xfId="0" applyFont="1" applyFill="1" applyBorder="1" applyAlignment="1">
      <alignment horizontal="center" vertical="center"/>
    </xf>
    <xf numFmtId="178" fontId="27" fillId="25" borderId="61" xfId="0" applyNumberFormat="1" applyFont="1" applyFill="1" applyBorder="1" applyAlignment="1">
      <alignment horizontal="center" vertical="center"/>
    </xf>
    <xf numFmtId="178" fontId="27" fillId="25" borderId="63" xfId="0" applyNumberFormat="1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179" fontId="0" fillId="0" borderId="67" xfId="0" applyNumberFormat="1" applyFill="1" applyBorder="1" applyAlignment="1">
      <alignment horizontal="center" vertical="center"/>
    </xf>
    <xf numFmtId="179" fontId="0" fillId="0" borderId="68" xfId="0" applyNumberForma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Fill="1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73" xfId="0" applyFill="1" applyBorder="1" applyAlignment="1">
      <alignment vertical="center"/>
    </xf>
    <xf numFmtId="0" fontId="0" fillId="0" borderId="74" xfId="0" applyBorder="1" applyAlignment="1">
      <alignment vertical="center"/>
    </xf>
    <xf numFmtId="0" fontId="17" fillId="21" borderId="75" xfId="0" applyFont="1" applyFill="1" applyBorder="1" applyAlignment="1">
      <alignment horizontal="center" vertical="center" wrapText="1"/>
    </xf>
    <xf numFmtId="0" fontId="17" fillId="21" borderId="76" xfId="0" applyFont="1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20" fillId="0" borderId="67" xfId="0" applyFont="1" applyFill="1" applyBorder="1" applyAlignment="1">
      <alignment horizontal="center" vertical="center"/>
    </xf>
    <xf numFmtId="0" fontId="20" fillId="0" borderId="77" xfId="0" applyFont="1" applyFill="1" applyBorder="1" applyAlignment="1">
      <alignment horizontal="center" vertical="center"/>
    </xf>
    <xf numFmtId="0" fontId="17" fillId="21" borderId="78" xfId="0" applyFont="1" applyFill="1" applyBorder="1" applyAlignment="1">
      <alignment horizontal="center" vertical="center" wrapText="1"/>
    </xf>
    <xf numFmtId="0" fontId="17" fillId="21" borderId="50" xfId="0" applyFont="1" applyFill="1" applyBorder="1" applyAlignment="1">
      <alignment horizontal="center" vertical="center"/>
    </xf>
    <xf numFmtId="177" fontId="27" fillId="25" borderId="61" xfId="0" applyNumberFormat="1" applyFont="1" applyFill="1" applyBorder="1" applyAlignment="1">
      <alignment horizontal="center" vertical="center"/>
    </xf>
    <xf numFmtId="177" fontId="27" fillId="25" borderId="63" xfId="0" applyNumberFormat="1" applyFont="1" applyFill="1" applyBorder="1" applyAlignment="1">
      <alignment horizontal="center" vertical="center"/>
    </xf>
    <xf numFmtId="179" fontId="23" fillId="0" borderId="63" xfId="0" applyNumberFormat="1" applyFont="1" applyFill="1" applyBorder="1" applyAlignment="1">
      <alignment horizontal="center" vertical="center" wrapText="1"/>
    </xf>
    <xf numFmtId="0" fontId="16" fillId="17" borderId="36" xfId="0" applyFont="1" applyFill="1" applyBorder="1" applyAlignment="1">
      <alignment horizontal="center" vertical="center"/>
    </xf>
    <xf numFmtId="0" fontId="16" fillId="17" borderId="50" xfId="0" applyFont="1" applyFill="1" applyBorder="1" applyAlignment="1">
      <alignment horizontal="center" vertical="center"/>
    </xf>
    <xf numFmtId="0" fontId="15" fillId="0" borderId="51" xfId="0" applyFont="1" applyFill="1" applyBorder="1" applyAlignment="1">
      <alignment horizontal="center" vertical="center"/>
    </xf>
    <xf numFmtId="0" fontId="15" fillId="0" borderId="52" xfId="0" applyFont="1" applyFill="1" applyBorder="1" applyAlignment="1">
      <alignment horizontal="center" vertical="center"/>
    </xf>
    <xf numFmtId="0" fontId="15" fillId="0" borderId="78" xfId="0" applyFont="1" applyFill="1" applyBorder="1" applyAlignment="1">
      <alignment horizontal="center" vertical="center"/>
    </xf>
    <xf numFmtId="0" fontId="15" fillId="0" borderId="55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/>
    </xf>
    <xf numFmtId="0" fontId="15" fillId="0" borderId="50" xfId="0" applyFont="1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179" fontId="0" fillId="0" borderId="79" xfId="0" applyNumberFormat="1" applyFill="1" applyBorder="1" applyAlignment="1">
      <alignment horizontal="center" vertical="center"/>
    </xf>
    <xf numFmtId="179" fontId="0" fillId="0" borderId="80" xfId="0" applyNumberFormat="1" applyFill="1" applyBorder="1" applyAlignment="1">
      <alignment horizontal="center" vertical="center"/>
    </xf>
    <xf numFmtId="0" fontId="4" fillId="25" borderId="36" xfId="0" applyFont="1" applyFill="1" applyBorder="1" applyAlignment="1">
      <alignment horizontal="right" vertical="center"/>
    </xf>
    <xf numFmtId="0" fontId="6" fillId="0" borderId="81" xfId="0" applyFont="1" applyFill="1" applyBorder="1" applyAlignment="1">
      <alignment horizontal="center" vertical="center"/>
    </xf>
    <xf numFmtId="0" fontId="6" fillId="0" borderId="82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/>
    </xf>
    <xf numFmtId="0" fontId="16" fillId="26" borderId="36" xfId="0" applyFont="1" applyFill="1" applyBorder="1" applyAlignment="1">
      <alignment horizontal="center" vertical="center"/>
    </xf>
    <xf numFmtId="0" fontId="16" fillId="26" borderId="50" xfId="0" applyFont="1" applyFill="1" applyBorder="1" applyAlignment="1">
      <alignment horizontal="center" vertical="center"/>
    </xf>
    <xf numFmtId="178" fontId="13" fillId="26" borderId="36" xfId="0" applyNumberFormat="1" applyFont="1" applyFill="1" applyBorder="1" applyAlignment="1">
      <alignment horizontal="center" vertical="center"/>
    </xf>
    <xf numFmtId="178" fontId="13" fillId="26" borderId="63" xfId="0" applyNumberFormat="1" applyFont="1" applyFill="1" applyBorder="1" applyAlignment="1">
      <alignment horizontal="center" vertical="center"/>
    </xf>
    <xf numFmtId="0" fontId="30" fillId="0" borderId="67" xfId="0" applyFont="1" applyFill="1" applyBorder="1" applyAlignment="1">
      <alignment horizontal="center" vertical="center" wrapText="1"/>
    </xf>
    <xf numFmtId="0" fontId="30" fillId="0" borderId="77" xfId="0" applyFont="1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0" fontId="0" fillId="0" borderId="80" xfId="0" applyFill="1" applyBorder="1" applyAlignment="1">
      <alignment horizontal="center" vertical="center"/>
    </xf>
    <xf numFmtId="0" fontId="31" fillId="21" borderId="75" xfId="0" applyFont="1" applyFill="1" applyBorder="1" applyAlignment="1">
      <alignment horizontal="center" vertical="center" wrapText="1"/>
    </xf>
    <xf numFmtId="0" fontId="31" fillId="21" borderId="76" xfId="0" applyFont="1" applyFill="1" applyBorder="1" applyAlignment="1">
      <alignment horizontal="center" vertical="center"/>
    </xf>
    <xf numFmtId="0" fontId="6" fillId="0" borderId="84" xfId="0" applyFont="1" applyFill="1" applyBorder="1" applyAlignment="1">
      <alignment horizontal="center" vertical="center"/>
    </xf>
    <xf numFmtId="0" fontId="31" fillId="21" borderId="78" xfId="0" applyFont="1" applyFill="1" applyBorder="1" applyAlignment="1">
      <alignment horizontal="center" vertical="center" wrapText="1"/>
    </xf>
    <xf numFmtId="0" fontId="31" fillId="21" borderId="50" xfId="0" applyFont="1" applyFill="1" applyBorder="1" applyAlignment="1">
      <alignment horizontal="center" vertical="center"/>
    </xf>
    <xf numFmtId="179" fontId="0" fillId="0" borderId="83" xfId="0" applyNumberFormat="1" applyFill="1" applyBorder="1" applyAlignment="1">
      <alignment horizontal="center" vertical="center"/>
    </xf>
    <xf numFmtId="0" fontId="6" fillId="0" borderId="85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86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8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88" xfId="0" applyFont="1" applyFill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6" fillId="0" borderId="90" xfId="0" applyFont="1" applyFill="1" applyBorder="1" applyAlignment="1">
      <alignment horizontal="center" vertical="center"/>
    </xf>
    <xf numFmtId="0" fontId="6" fillId="0" borderId="91" xfId="0" applyFont="1" applyFill="1" applyBorder="1" applyAlignment="1">
      <alignment horizontal="center" vertical="center"/>
    </xf>
    <xf numFmtId="0" fontId="6" fillId="0" borderId="92" xfId="0" applyFont="1" applyFill="1" applyBorder="1" applyAlignment="1">
      <alignment horizontal="center" vertical="center"/>
    </xf>
    <xf numFmtId="0" fontId="6" fillId="25" borderId="36" xfId="0" applyFont="1" applyFill="1" applyBorder="1" applyAlignment="1">
      <alignment horizontal="center" vertical="center"/>
    </xf>
    <xf numFmtId="0" fontId="4" fillId="25" borderId="93" xfId="0" applyFont="1" applyFill="1" applyBorder="1" applyAlignment="1">
      <alignment horizontal="right" vertical="center"/>
    </xf>
    <xf numFmtId="179" fontId="29" fillId="0" borderId="61" xfId="0" applyNumberFormat="1" applyFont="1" applyFill="1" applyBorder="1" applyAlignment="1">
      <alignment horizontal="center" vertical="center"/>
    </xf>
    <xf numFmtId="179" fontId="29" fillId="0" borderId="63" xfId="0" applyNumberFormat="1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 vertical="center" wrapText="1"/>
    </xf>
    <xf numFmtId="0" fontId="4" fillId="25" borderId="11" xfId="0" applyFont="1" applyFill="1" applyBorder="1" applyAlignment="1">
      <alignment horizontal="center" vertical="center"/>
    </xf>
    <xf numFmtId="0" fontId="4" fillId="25" borderId="12" xfId="0" applyFont="1" applyFill="1" applyBorder="1" applyAlignment="1">
      <alignment horizontal="center" vertical="center"/>
    </xf>
    <xf numFmtId="0" fontId="4" fillId="25" borderId="24" xfId="0" applyFont="1" applyFill="1" applyBorder="1" applyAlignment="1">
      <alignment horizontal="center" vertical="center"/>
    </xf>
    <xf numFmtId="0" fontId="3" fillId="27" borderId="94" xfId="0" applyFont="1" applyFill="1" applyBorder="1" applyAlignment="1">
      <alignment horizontal="center" vertical="center" wrapText="1"/>
    </xf>
    <xf numFmtId="0" fontId="3" fillId="0" borderId="95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0" fontId="3" fillId="0" borderId="9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8" xfId="0" applyFont="1" applyBorder="1" applyAlignment="1">
      <alignment horizontal="center" vertical="center"/>
    </xf>
    <xf numFmtId="0" fontId="0" fillId="0" borderId="9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98" xfId="0" applyBorder="1" applyAlignment="1">
      <alignment vertical="center"/>
    </xf>
    <xf numFmtId="0" fontId="0" fillId="0" borderId="99" xfId="0" applyBorder="1" applyAlignment="1">
      <alignment vertical="center"/>
    </xf>
    <xf numFmtId="0" fontId="0" fillId="0" borderId="100" xfId="0" applyBorder="1" applyAlignment="1">
      <alignment vertical="center"/>
    </xf>
    <xf numFmtId="0" fontId="0" fillId="0" borderId="101" xfId="0" applyBorder="1" applyAlignment="1">
      <alignment vertical="center"/>
    </xf>
    <xf numFmtId="0" fontId="4" fillId="25" borderId="22" xfId="0" applyFont="1" applyFill="1" applyBorder="1" applyAlignment="1">
      <alignment vertical="center" wrapText="1"/>
    </xf>
    <xf numFmtId="0" fontId="4" fillId="25" borderId="22" xfId="0" applyFont="1" applyFill="1" applyBorder="1" applyAlignment="1">
      <alignment vertical="center"/>
    </xf>
    <xf numFmtId="0" fontId="0" fillId="0" borderId="22" xfId="0" applyBorder="1" applyAlignment="1">
      <alignment vertical="center" wrapText="1"/>
    </xf>
    <xf numFmtId="0" fontId="0" fillId="0" borderId="102" xfId="0" applyBorder="1" applyAlignment="1">
      <alignment vertical="center" wrapText="1"/>
    </xf>
    <xf numFmtId="0" fontId="4" fillId="25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03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26</xdr:row>
      <xdr:rowOff>38100</xdr:rowOff>
    </xdr:from>
    <xdr:to>
      <xdr:col>10</xdr:col>
      <xdr:colOff>19050</xdr:colOff>
      <xdr:row>30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10572750" y="6477000"/>
          <a:ext cx="1571625" cy="1057275"/>
        </a:xfrm>
        <a:prstGeom prst="downArrow">
          <a:avLst>
            <a:gd name="adj1" fmla="val 8560"/>
            <a:gd name="adj2" fmla="val -2393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1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2" max="2" width="122.875" style="136" customWidth="1"/>
  </cols>
  <sheetData>
    <row r="3" spans="1:2" ht="63" customHeight="1">
      <c r="A3" s="214" t="s">
        <v>121</v>
      </c>
      <c r="B3" s="214"/>
    </row>
    <row r="4" spans="1:2" ht="63">
      <c r="A4" s="137" t="s">
        <v>117</v>
      </c>
      <c r="B4" s="135" t="s">
        <v>128</v>
      </c>
    </row>
    <row r="5" ht="21">
      <c r="A5" s="138"/>
    </row>
    <row r="6" spans="1:2" ht="21">
      <c r="A6" s="137" t="s">
        <v>118</v>
      </c>
      <c r="B6" s="135" t="s">
        <v>119</v>
      </c>
    </row>
    <row r="7" ht="21">
      <c r="A7" s="138"/>
    </row>
    <row r="8" spans="1:2" ht="42">
      <c r="A8" s="137" t="s">
        <v>120</v>
      </c>
      <c r="B8" s="135" t="s">
        <v>122</v>
      </c>
    </row>
    <row r="9" ht="13.5">
      <c r="A9" s="139"/>
    </row>
    <row r="10" spans="1:2" ht="63">
      <c r="A10" s="137" t="s">
        <v>123</v>
      </c>
      <c r="B10" s="135" t="s">
        <v>127</v>
      </c>
    </row>
    <row r="11" ht="21">
      <c r="B11" s="135"/>
    </row>
  </sheetData>
  <sheetProtection sheet="1" objects="1" scenarios="1"/>
  <mergeCells count="1">
    <mergeCell ref="A3:B3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M64"/>
  <sheetViews>
    <sheetView showGridLines="0" zoomScale="85" zoomScaleNormal="85" zoomScalePageLayoutView="0" workbookViewId="0" topLeftCell="A1">
      <selection activeCell="E18" sqref="E18"/>
    </sheetView>
  </sheetViews>
  <sheetFormatPr defaultColWidth="9.00390625" defaultRowHeight="13.5"/>
  <cols>
    <col min="1" max="1" width="2.25390625" style="85" customWidth="1"/>
    <col min="2" max="2" width="4.875" style="83" customWidth="1"/>
    <col min="3" max="3" width="17.125" style="85" customWidth="1"/>
    <col min="4" max="4" width="33.125" style="85" customWidth="1"/>
    <col min="5" max="6" width="9.00390625" style="97" customWidth="1"/>
    <col min="7" max="7" width="34.875" style="85" customWidth="1"/>
    <col min="8" max="8" width="18.125" style="161" bestFit="1" customWidth="1"/>
    <col min="9" max="9" width="7.125" style="167" bestFit="1" customWidth="1"/>
    <col min="10" max="10" width="19.25390625" style="97" bestFit="1" customWidth="1"/>
    <col min="11" max="11" width="4.00390625" style="81" customWidth="1"/>
    <col min="12" max="12" width="12.625" style="154" bestFit="1" customWidth="1"/>
    <col min="13" max="16384" width="9.00390625" style="85" customWidth="1"/>
  </cols>
  <sheetData>
    <row r="1" spans="2:10" ht="23.25" customHeight="1" thickBot="1">
      <c r="B1" s="224" t="s">
        <v>149</v>
      </c>
      <c r="C1" s="225"/>
      <c r="D1" s="225"/>
      <c r="E1" s="225"/>
      <c r="F1" s="225"/>
      <c r="G1" s="225"/>
      <c r="H1" s="225"/>
      <c r="I1" s="225"/>
      <c r="J1" s="225"/>
    </row>
    <row r="2" spans="2:11" ht="19.5" customHeight="1" thickTop="1">
      <c r="B2" s="226"/>
      <c r="C2" s="228" t="s">
        <v>51</v>
      </c>
      <c r="D2" s="228" t="s">
        <v>0</v>
      </c>
      <c r="E2" s="234" t="s">
        <v>1</v>
      </c>
      <c r="F2" s="234" t="s">
        <v>2</v>
      </c>
      <c r="G2" s="230" t="s">
        <v>52</v>
      </c>
      <c r="H2" s="238" t="s">
        <v>98</v>
      </c>
      <c r="I2" s="232" t="s">
        <v>100</v>
      </c>
      <c r="J2" s="236" t="s">
        <v>125</v>
      </c>
      <c r="K2" s="117"/>
    </row>
    <row r="3" spans="2:12" ht="20.25" customHeight="1" thickBot="1">
      <c r="B3" s="227"/>
      <c r="C3" s="229"/>
      <c r="D3" s="229"/>
      <c r="E3" s="235"/>
      <c r="F3" s="235"/>
      <c r="G3" s="231"/>
      <c r="H3" s="239"/>
      <c r="I3" s="233"/>
      <c r="J3" s="237"/>
      <c r="K3" s="117"/>
      <c r="L3" s="155"/>
    </row>
    <row r="4" spans="2:11" ht="20.25" customHeight="1" thickTop="1">
      <c r="B4" s="219" t="s">
        <v>78</v>
      </c>
      <c r="C4" s="86" t="s">
        <v>3</v>
      </c>
      <c r="D4" s="86" t="s">
        <v>129</v>
      </c>
      <c r="E4" s="87" t="s">
        <v>46</v>
      </c>
      <c r="F4" s="99">
        <v>4</v>
      </c>
      <c r="G4" s="88"/>
      <c r="H4" s="148" t="s">
        <v>99</v>
      </c>
      <c r="I4" s="162">
        <f>IF(H4="○",F4*1,0)</f>
        <v>0</v>
      </c>
      <c r="J4" s="222">
        <v>7</v>
      </c>
      <c r="K4" s="113"/>
    </row>
    <row r="5" spans="2:11" ht="20.25" customHeight="1">
      <c r="B5" s="220"/>
      <c r="C5" s="89" t="s">
        <v>3</v>
      </c>
      <c r="D5" s="89" t="s">
        <v>130</v>
      </c>
      <c r="E5" s="90" t="s">
        <v>46</v>
      </c>
      <c r="F5" s="100">
        <v>4</v>
      </c>
      <c r="G5" s="91"/>
      <c r="H5" s="149" t="s">
        <v>99</v>
      </c>
      <c r="I5" s="163">
        <f aca="true" t="shared" si="0" ref="I5:I12">IF(H5="○",F5*1,0)</f>
        <v>0</v>
      </c>
      <c r="J5" s="223"/>
      <c r="K5" s="113"/>
    </row>
    <row r="6" spans="2:11" ht="20.25" customHeight="1">
      <c r="B6" s="220"/>
      <c r="C6" s="89" t="s">
        <v>3</v>
      </c>
      <c r="D6" s="89" t="s">
        <v>131</v>
      </c>
      <c r="E6" s="90" t="s">
        <v>47</v>
      </c>
      <c r="F6" s="100">
        <v>4</v>
      </c>
      <c r="G6" s="91"/>
      <c r="H6" s="149" t="s">
        <v>99</v>
      </c>
      <c r="I6" s="163">
        <f t="shared" si="0"/>
        <v>0</v>
      </c>
      <c r="J6" s="223"/>
      <c r="K6" s="113"/>
    </row>
    <row r="7" spans="2:11" ht="20.25" customHeight="1">
      <c r="B7" s="220"/>
      <c r="C7" s="89" t="s">
        <v>3</v>
      </c>
      <c r="D7" s="89" t="s">
        <v>132</v>
      </c>
      <c r="E7" s="90" t="s">
        <v>47</v>
      </c>
      <c r="F7" s="100">
        <v>4</v>
      </c>
      <c r="G7" s="91"/>
      <c r="H7" s="149" t="s">
        <v>99</v>
      </c>
      <c r="I7" s="163">
        <f t="shared" si="0"/>
        <v>0</v>
      </c>
      <c r="J7" s="223"/>
      <c r="K7" s="113"/>
    </row>
    <row r="8" spans="2:11" ht="20.25" customHeight="1">
      <c r="B8" s="220"/>
      <c r="C8" s="89" t="s">
        <v>3</v>
      </c>
      <c r="D8" s="89" t="s">
        <v>133</v>
      </c>
      <c r="E8" s="90" t="s">
        <v>48</v>
      </c>
      <c r="F8" s="100">
        <v>4</v>
      </c>
      <c r="G8" s="91"/>
      <c r="H8" s="149" t="s">
        <v>99</v>
      </c>
      <c r="I8" s="163">
        <f t="shared" si="0"/>
        <v>0</v>
      </c>
      <c r="J8" s="223"/>
      <c r="K8" s="113"/>
    </row>
    <row r="9" spans="2:11" ht="20.25" customHeight="1">
      <c r="B9" s="220"/>
      <c r="C9" s="89" t="s">
        <v>3</v>
      </c>
      <c r="D9" s="89" t="s">
        <v>134</v>
      </c>
      <c r="E9" s="90" t="s">
        <v>48</v>
      </c>
      <c r="F9" s="100">
        <v>4</v>
      </c>
      <c r="G9" s="91"/>
      <c r="H9" s="149" t="s">
        <v>99</v>
      </c>
      <c r="I9" s="163">
        <f t="shared" si="0"/>
        <v>0</v>
      </c>
      <c r="J9" s="223"/>
      <c r="K9" s="113"/>
    </row>
    <row r="10" spans="2:11" ht="20.25" customHeight="1">
      <c r="B10" s="220"/>
      <c r="C10" s="89" t="s">
        <v>3</v>
      </c>
      <c r="D10" s="89" t="s">
        <v>13</v>
      </c>
      <c r="E10" s="90" t="s">
        <v>47</v>
      </c>
      <c r="F10" s="100">
        <v>2</v>
      </c>
      <c r="G10" s="91"/>
      <c r="H10" s="149" t="s">
        <v>99</v>
      </c>
      <c r="I10" s="163">
        <f t="shared" si="0"/>
        <v>0</v>
      </c>
      <c r="J10" s="223"/>
      <c r="K10" s="113"/>
    </row>
    <row r="11" spans="2:11" ht="20.25" customHeight="1">
      <c r="B11" s="220"/>
      <c r="C11" s="89" t="s">
        <v>3</v>
      </c>
      <c r="D11" s="89" t="s">
        <v>14</v>
      </c>
      <c r="E11" s="90" t="s">
        <v>48</v>
      </c>
      <c r="F11" s="100">
        <v>2</v>
      </c>
      <c r="G11" s="91"/>
      <c r="H11" s="149" t="s">
        <v>99</v>
      </c>
      <c r="I11" s="163">
        <f t="shared" si="0"/>
        <v>0</v>
      </c>
      <c r="J11" s="223"/>
      <c r="K11" s="113"/>
    </row>
    <row r="12" spans="2:12" ht="20.25" customHeight="1">
      <c r="B12" s="220"/>
      <c r="C12" s="92" t="s">
        <v>3</v>
      </c>
      <c r="D12" s="124" t="s">
        <v>15</v>
      </c>
      <c r="E12" s="132" t="s">
        <v>48</v>
      </c>
      <c r="F12" s="133">
        <v>2</v>
      </c>
      <c r="G12" s="134" t="s">
        <v>141</v>
      </c>
      <c r="H12" s="177" t="s">
        <v>99</v>
      </c>
      <c r="I12" s="178">
        <f t="shared" si="0"/>
        <v>0</v>
      </c>
      <c r="J12" s="223"/>
      <c r="K12" s="113"/>
      <c r="L12" s="156"/>
    </row>
    <row r="13" spans="2:12" ht="20.25" customHeight="1" thickBot="1">
      <c r="B13" s="215" t="s">
        <v>88</v>
      </c>
      <c r="C13" s="216"/>
      <c r="D13" s="216"/>
      <c r="E13" s="216"/>
      <c r="F13" s="216"/>
      <c r="G13" s="216"/>
      <c r="H13" s="153"/>
      <c r="I13" s="240">
        <f>SUM(I4:I12)</f>
        <v>0</v>
      </c>
      <c r="J13" s="241"/>
      <c r="K13" s="116" t="s">
        <v>114</v>
      </c>
      <c r="L13" s="157" t="str">
        <f>IF(I13&gt;=J4,"OK","単位不足")</f>
        <v>単位不足</v>
      </c>
    </row>
    <row r="14" spans="2:11" ht="20.25" customHeight="1" thickTop="1">
      <c r="B14" s="219" t="s">
        <v>79</v>
      </c>
      <c r="C14" s="95" t="s">
        <v>4</v>
      </c>
      <c r="D14" s="95" t="s">
        <v>16</v>
      </c>
      <c r="E14" s="82" t="s">
        <v>47</v>
      </c>
      <c r="F14" s="102">
        <v>2</v>
      </c>
      <c r="G14" s="96"/>
      <c r="H14" s="149" t="s">
        <v>99</v>
      </c>
      <c r="I14" s="162">
        <f aca="true" t="shared" si="1" ref="I14:I21">IF(H14="○",F14*1,0)</f>
        <v>0</v>
      </c>
      <c r="J14" s="222">
        <v>7</v>
      </c>
      <c r="K14" s="113"/>
    </row>
    <row r="15" spans="2:11" ht="20.25" customHeight="1">
      <c r="B15" s="220"/>
      <c r="C15" s="89" t="s">
        <v>4</v>
      </c>
      <c r="D15" s="89" t="s">
        <v>17</v>
      </c>
      <c r="E15" s="90" t="s">
        <v>46</v>
      </c>
      <c r="F15" s="100">
        <v>2</v>
      </c>
      <c r="G15" s="91"/>
      <c r="H15" s="149" t="s">
        <v>99</v>
      </c>
      <c r="I15" s="163">
        <f t="shared" si="1"/>
        <v>0</v>
      </c>
      <c r="J15" s="223"/>
      <c r="K15" s="113"/>
    </row>
    <row r="16" spans="2:11" ht="20.25" customHeight="1">
      <c r="B16" s="220"/>
      <c r="C16" s="89" t="s">
        <v>4</v>
      </c>
      <c r="D16" s="89" t="s">
        <v>18</v>
      </c>
      <c r="E16" s="90" t="s">
        <v>47</v>
      </c>
      <c r="F16" s="100">
        <v>2</v>
      </c>
      <c r="G16" s="91"/>
      <c r="H16" s="149" t="s">
        <v>99</v>
      </c>
      <c r="I16" s="163">
        <f t="shared" si="1"/>
        <v>0</v>
      </c>
      <c r="J16" s="223"/>
      <c r="K16" s="113"/>
    </row>
    <row r="17" spans="2:11" ht="20.25" customHeight="1">
      <c r="B17" s="220"/>
      <c r="C17" s="89" t="s">
        <v>4</v>
      </c>
      <c r="D17" s="89" t="s">
        <v>19</v>
      </c>
      <c r="E17" s="90" t="s">
        <v>47</v>
      </c>
      <c r="F17" s="100">
        <v>2</v>
      </c>
      <c r="G17" s="91"/>
      <c r="H17" s="149" t="s">
        <v>99</v>
      </c>
      <c r="I17" s="163">
        <f t="shared" si="1"/>
        <v>0</v>
      </c>
      <c r="J17" s="223"/>
      <c r="K17" s="113"/>
    </row>
    <row r="18" spans="2:11" ht="20.25" customHeight="1">
      <c r="B18" s="220"/>
      <c r="C18" s="89" t="s">
        <v>4</v>
      </c>
      <c r="D18" s="89" t="s">
        <v>20</v>
      </c>
      <c r="E18" s="90" t="s">
        <v>48</v>
      </c>
      <c r="F18" s="100">
        <v>2</v>
      </c>
      <c r="G18" s="91"/>
      <c r="H18" s="149" t="s">
        <v>99</v>
      </c>
      <c r="I18" s="163">
        <f t="shared" si="1"/>
        <v>0</v>
      </c>
      <c r="J18" s="223"/>
      <c r="K18" s="113"/>
    </row>
    <row r="19" spans="2:11" ht="20.25" customHeight="1">
      <c r="B19" s="220"/>
      <c r="C19" s="89" t="s">
        <v>4</v>
      </c>
      <c r="D19" s="89" t="s">
        <v>21</v>
      </c>
      <c r="E19" s="90" t="s">
        <v>48</v>
      </c>
      <c r="F19" s="100">
        <v>4</v>
      </c>
      <c r="G19" s="91"/>
      <c r="H19" s="149" t="s">
        <v>99</v>
      </c>
      <c r="I19" s="163">
        <f t="shared" si="1"/>
        <v>0</v>
      </c>
      <c r="J19" s="223"/>
      <c r="K19" s="113"/>
    </row>
    <row r="20" spans="2:11" ht="20.25" customHeight="1">
      <c r="B20" s="220"/>
      <c r="C20" s="89" t="s">
        <v>4</v>
      </c>
      <c r="D20" s="89" t="s">
        <v>22</v>
      </c>
      <c r="E20" s="90" t="s">
        <v>48</v>
      </c>
      <c r="F20" s="100">
        <v>4</v>
      </c>
      <c r="G20" s="91"/>
      <c r="H20" s="149" t="s">
        <v>99</v>
      </c>
      <c r="I20" s="163">
        <f t="shared" si="1"/>
        <v>0</v>
      </c>
      <c r="J20" s="223"/>
      <c r="K20" s="113"/>
    </row>
    <row r="21" spans="2:12" ht="20.25" customHeight="1">
      <c r="B21" s="221"/>
      <c r="C21" s="92" t="s">
        <v>4</v>
      </c>
      <c r="D21" s="92" t="s">
        <v>23</v>
      </c>
      <c r="E21" s="93" t="s">
        <v>47</v>
      </c>
      <c r="F21" s="101">
        <v>2</v>
      </c>
      <c r="G21" s="94"/>
      <c r="H21" s="177" t="s">
        <v>99</v>
      </c>
      <c r="I21" s="178">
        <f t="shared" si="1"/>
        <v>0</v>
      </c>
      <c r="J21" s="223"/>
      <c r="K21" s="113"/>
      <c r="L21" s="156"/>
    </row>
    <row r="22" spans="2:12" ht="20.25" customHeight="1" thickBot="1">
      <c r="B22" s="215" t="s">
        <v>96</v>
      </c>
      <c r="C22" s="216"/>
      <c r="D22" s="216"/>
      <c r="E22" s="216"/>
      <c r="F22" s="216"/>
      <c r="G22" s="216"/>
      <c r="H22" s="179"/>
      <c r="I22" s="217">
        <f>SUM(I14:I21)</f>
        <v>0</v>
      </c>
      <c r="J22" s="218"/>
      <c r="K22" s="116" t="s">
        <v>114</v>
      </c>
      <c r="L22" s="157" t="str">
        <f>IF(I22&gt;=J14,"OK","単位不足")</f>
        <v>単位不足</v>
      </c>
    </row>
    <row r="23" spans="2:11" ht="20.25" customHeight="1" thickTop="1">
      <c r="B23" s="219" t="s">
        <v>80</v>
      </c>
      <c r="C23" s="86" t="s">
        <v>5</v>
      </c>
      <c r="D23" s="86" t="s">
        <v>24</v>
      </c>
      <c r="E23" s="87" t="s">
        <v>46</v>
      </c>
      <c r="F23" s="99">
        <v>2</v>
      </c>
      <c r="G23" s="88"/>
      <c r="H23" s="149" t="s">
        <v>99</v>
      </c>
      <c r="I23" s="162">
        <f>IF(H23="○",F23*1,0)</f>
        <v>0</v>
      </c>
      <c r="J23" s="222">
        <v>2</v>
      </c>
      <c r="K23" s="113"/>
    </row>
    <row r="24" spans="2:12" ht="20.25" customHeight="1">
      <c r="B24" s="221"/>
      <c r="C24" s="92" t="s">
        <v>5</v>
      </c>
      <c r="D24" s="92" t="s">
        <v>25</v>
      </c>
      <c r="E24" s="93" t="s">
        <v>49</v>
      </c>
      <c r="F24" s="101">
        <v>4</v>
      </c>
      <c r="G24" s="94"/>
      <c r="H24" s="177" t="s">
        <v>99</v>
      </c>
      <c r="I24" s="178">
        <f>IF(H24="○",F24*1,0)</f>
        <v>0</v>
      </c>
      <c r="J24" s="223"/>
      <c r="K24" s="113"/>
      <c r="L24" s="156"/>
    </row>
    <row r="25" spans="2:12" ht="20.25" customHeight="1" thickBot="1">
      <c r="B25" s="215" t="s">
        <v>95</v>
      </c>
      <c r="C25" s="216"/>
      <c r="D25" s="216"/>
      <c r="E25" s="216"/>
      <c r="F25" s="216"/>
      <c r="G25" s="216"/>
      <c r="H25" s="179"/>
      <c r="I25" s="217">
        <f>SUM(I23:I24)</f>
        <v>0</v>
      </c>
      <c r="J25" s="218"/>
      <c r="K25" s="116" t="s">
        <v>114</v>
      </c>
      <c r="L25" s="157" t="str">
        <f>IF(I25&gt;=J23,"OK","単位不足")</f>
        <v>単位不足</v>
      </c>
    </row>
    <row r="26" spans="2:11" ht="20.25" customHeight="1" thickTop="1">
      <c r="B26" s="219" t="s">
        <v>81</v>
      </c>
      <c r="C26" s="95" t="s">
        <v>6</v>
      </c>
      <c r="D26" s="125" t="s">
        <v>26</v>
      </c>
      <c r="E26" s="126" t="s">
        <v>48</v>
      </c>
      <c r="F26" s="127">
        <v>2</v>
      </c>
      <c r="G26" s="128" t="s">
        <v>25</v>
      </c>
      <c r="H26" s="150" t="s">
        <v>99</v>
      </c>
      <c r="I26" s="162">
        <f>IF(H26="○",F26*1,0)</f>
        <v>0</v>
      </c>
      <c r="J26" s="222">
        <v>2</v>
      </c>
      <c r="K26" s="113"/>
    </row>
    <row r="27" spans="2:11" ht="20.25" customHeight="1">
      <c r="B27" s="220"/>
      <c r="C27" s="89" t="s">
        <v>6</v>
      </c>
      <c r="D27" s="45" t="s">
        <v>27</v>
      </c>
      <c r="E27" s="46" t="s">
        <v>48</v>
      </c>
      <c r="F27" s="129">
        <v>2</v>
      </c>
      <c r="G27" s="130" t="s">
        <v>26</v>
      </c>
      <c r="H27" s="149" t="s">
        <v>99</v>
      </c>
      <c r="I27" s="163">
        <f>IF(H27="○",F27*1,0)</f>
        <v>0</v>
      </c>
      <c r="J27" s="223"/>
      <c r="K27" s="113"/>
    </row>
    <row r="28" spans="2:11" ht="20.25" customHeight="1">
      <c r="B28" s="220"/>
      <c r="C28" s="89" t="s">
        <v>6</v>
      </c>
      <c r="D28" s="45" t="s">
        <v>28</v>
      </c>
      <c r="E28" s="46" t="s">
        <v>48</v>
      </c>
      <c r="F28" s="129">
        <v>4</v>
      </c>
      <c r="G28" s="130" t="s">
        <v>26</v>
      </c>
      <c r="H28" s="149" t="s">
        <v>99</v>
      </c>
      <c r="I28" s="163">
        <f>IF(H28="○",F28*1,0)</f>
        <v>0</v>
      </c>
      <c r="J28" s="223"/>
      <c r="K28" s="113"/>
    </row>
    <row r="29" spans="2:12" ht="20.25" customHeight="1">
      <c r="B29" s="220"/>
      <c r="C29" s="92" t="s">
        <v>6</v>
      </c>
      <c r="D29" s="131" t="s">
        <v>29</v>
      </c>
      <c r="E29" s="132" t="s">
        <v>50</v>
      </c>
      <c r="F29" s="133">
        <v>4</v>
      </c>
      <c r="G29" s="134" t="s">
        <v>26</v>
      </c>
      <c r="H29" s="177" t="s">
        <v>99</v>
      </c>
      <c r="I29" s="178">
        <f>IF(H29="○",F29*1,0)</f>
        <v>0</v>
      </c>
      <c r="J29" s="223"/>
      <c r="K29" s="113"/>
      <c r="L29" s="156"/>
    </row>
    <row r="30" spans="2:12" ht="20.25" customHeight="1" thickBot="1">
      <c r="B30" s="215" t="s">
        <v>94</v>
      </c>
      <c r="C30" s="216"/>
      <c r="D30" s="216"/>
      <c r="E30" s="216"/>
      <c r="F30" s="216"/>
      <c r="G30" s="216"/>
      <c r="H30" s="179"/>
      <c r="I30" s="217">
        <f>SUM(I26:I29)</f>
        <v>0</v>
      </c>
      <c r="J30" s="218"/>
      <c r="K30" s="116" t="s">
        <v>114</v>
      </c>
      <c r="L30" s="157" t="str">
        <f>IF(I30&gt;=J26,"OK","単位不足")</f>
        <v>単位不足</v>
      </c>
    </row>
    <row r="31" spans="2:11" ht="20.25" customHeight="1" thickTop="1">
      <c r="B31" s="219" t="s">
        <v>82</v>
      </c>
      <c r="C31" s="86" t="s">
        <v>7</v>
      </c>
      <c r="D31" s="86" t="s">
        <v>136</v>
      </c>
      <c r="E31" s="87" t="s">
        <v>47</v>
      </c>
      <c r="F31" s="99">
        <v>4</v>
      </c>
      <c r="G31" s="88"/>
      <c r="H31" s="148" t="s">
        <v>99</v>
      </c>
      <c r="I31" s="165">
        <f>IF(H31="○",F31*1,0)</f>
        <v>0</v>
      </c>
      <c r="J31" s="223">
        <v>4</v>
      </c>
      <c r="K31" s="113"/>
    </row>
    <row r="32" spans="2:11" ht="20.25" customHeight="1">
      <c r="B32" s="220"/>
      <c r="C32" s="89" t="s">
        <v>7</v>
      </c>
      <c r="D32" s="89" t="s">
        <v>138</v>
      </c>
      <c r="E32" s="90" t="s">
        <v>47</v>
      </c>
      <c r="F32" s="100">
        <v>4</v>
      </c>
      <c r="G32" s="91"/>
      <c r="H32" s="149" t="s">
        <v>99</v>
      </c>
      <c r="I32" s="163">
        <f>IF(H32="○",F32*1,0)</f>
        <v>0</v>
      </c>
      <c r="J32" s="223"/>
      <c r="K32" s="113"/>
    </row>
    <row r="33" spans="2:11" ht="20.25" customHeight="1">
      <c r="B33" s="220"/>
      <c r="C33" s="89" t="s">
        <v>7</v>
      </c>
      <c r="D33" s="45" t="s">
        <v>30</v>
      </c>
      <c r="E33" s="46" t="s">
        <v>48</v>
      </c>
      <c r="F33" s="129">
        <v>4</v>
      </c>
      <c r="G33" s="130" t="s">
        <v>142</v>
      </c>
      <c r="H33" s="149" t="s">
        <v>99</v>
      </c>
      <c r="I33" s="163">
        <f>IF(H33="○",F33*1,0)</f>
        <v>0</v>
      </c>
      <c r="J33" s="223"/>
      <c r="K33" s="113"/>
    </row>
    <row r="34" spans="2:12" ht="20.25" customHeight="1">
      <c r="B34" s="221"/>
      <c r="C34" s="92" t="s">
        <v>7</v>
      </c>
      <c r="D34" s="131" t="s">
        <v>140</v>
      </c>
      <c r="E34" s="132" t="s">
        <v>48</v>
      </c>
      <c r="F34" s="133">
        <v>4</v>
      </c>
      <c r="G34" s="134" t="s">
        <v>141</v>
      </c>
      <c r="H34" s="177" t="s">
        <v>99</v>
      </c>
      <c r="I34" s="178">
        <f>IF(H34="○",F34*1,0)</f>
        <v>0</v>
      </c>
      <c r="J34" s="223"/>
      <c r="K34" s="113"/>
      <c r="L34" s="156"/>
    </row>
    <row r="35" spans="2:12" ht="20.25" customHeight="1" thickBot="1">
      <c r="B35" s="215" t="s">
        <v>93</v>
      </c>
      <c r="C35" s="216"/>
      <c r="D35" s="216"/>
      <c r="E35" s="216"/>
      <c r="F35" s="216"/>
      <c r="G35" s="216"/>
      <c r="H35" s="179"/>
      <c r="I35" s="217">
        <f>SUM(I31:I34)</f>
        <v>0</v>
      </c>
      <c r="J35" s="218"/>
      <c r="K35" s="116" t="s">
        <v>114</v>
      </c>
      <c r="L35" s="157" t="str">
        <f>IF(I35&gt;=J31,"OK","単位不足")</f>
        <v>単位不足</v>
      </c>
    </row>
    <row r="36" spans="2:11" ht="20.25" customHeight="1" thickTop="1">
      <c r="B36" s="219" t="s">
        <v>83</v>
      </c>
      <c r="C36" s="95" t="s">
        <v>8</v>
      </c>
      <c r="D36" s="125" t="s">
        <v>31</v>
      </c>
      <c r="E36" s="126" t="s">
        <v>48</v>
      </c>
      <c r="F36" s="127">
        <v>4</v>
      </c>
      <c r="G36" s="128" t="s">
        <v>141</v>
      </c>
      <c r="H36" s="149" t="s">
        <v>99</v>
      </c>
      <c r="I36" s="162">
        <f>IF(H36="○",F36*1,0)</f>
        <v>0</v>
      </c>
      <c r="J36" s="222">
        <v>3</v>
      </c>
      <c r="K36" s="113"/>
    </row>
    <row r="37" spans="2:11" ht="20.25" customHeight="1">
      <c r="B37" s="220"/>
      <c r="C37" s="89" t="s">
        <v>8</v>
      </c>
      <c r="D37" s="45" t="s">
        <v>32</v>
      </c>
      <c r="E37" s="46" t="s">
        <v>48</v>
      </c>
      <c r="F37" s="129">
        <v>4</v>
      </c>
      <c r="G37" s="130" t="s">
        <v>141</v>
      </c>
      <c r="H37" s="149" t="s">
        <v>99</v>
      </c>
      <c r="I37" s="163">
        <f>IF(H37="○",F37*1,0)</f>
        <v>0</v>
      </c>
      <c r="J37" s="223"/>
      <c r="K37" s="113"/>
    </row>
    <row r="38" spans="2:11" ht="20.25" customHeight="1">
      <c r="B38" s="220"/>
      <c r="C38" s="89" t="s">
        <v>8</v>
      </c>
      <c r="D38" s="45" t="s">
        <v>33</v>
      </c>
      <c r="E38" s="46" t="s">
        <v>48</v>
      </c>
      <c r="F38" s="129">
        <v>2</v>
      </c>
      <c r="G38" s="130" t="s">
        <v>141</v>
      </c>
      <c r="H38" s="149" t="s">
        <v>99</v>
      </c>
      <c r="I38" s="163">
        <f>IF(H38="○",F38*1,0)</f>
        <v>0</v>
      </c>
      <c r="J38" s="223"/>
      <c r="K38" s="113"/>
    </row>
    <row r="39" spans="2:12" ht="20.25" customHeight="1">
      <c r="B39" s="221"/>
      <c r="C39" s="92" t="s">
        <v>8</v>
      </c>
      <c r="D39" s="131" t="s">
        <v>34</v>
      </c>
      <c r="E39" s="132" t="s">
        <v>48</v>
      </c>
      <c r="F39" s="133">
        <v>2</v>
      </c>
      <c r="G39" s="134" t="s">
        <v>141</v>
      </c>
      <c r="H39" s="177" t="s">
        <v>99</v>
      </c>
      <c r="I39" s="178">
        <f>IF(H39="○",F39*1,0)</f>
        <v>0</v>
      </c>
      <c r="J39" s="223"/>
      <c r="K39" s="113"/>
      <c r="L39" s="156"/>
    </row>
    <row r="40" spans="2:12" ht="20.25" customHeight="1" thickBot="1">
      <c r="B40" s="215" t="s">
        <v>92</v>
      </c>
      <c r="C40" s="216"/>
      <c r="D40" s="216"/>
      <c r="E40" s="216"/>
      <c r="F40" s="216"/>
      <c r="G40" s="216"/>
      <c r="H40" s="179"/>
      <c r="I40" s="217">
        <f>SUM(I36:I39)</f>
        <v>0</v>
      </c>
      <c r="J40" s="218"/>
      <c r="K40" s="116" t="s">
        <v>114</v>
      </c>
      <c r="L40" s="157" t="str">
        <f>IF(I40&gt;=J36,"OK","単位不足")</f>
        <v>単位不足</v>
      </c>
    </row>
    <row r="41" spans="2:11" ht="20.25" customHeight="1" thickTop="1">
      <c r="B41" s="219" t="s">
        <v>84</v>
      </c>
      <c r="C41" s="95" t="s">
        <v>9</v>
      </c>
      <c r="D41" s="95" t="s">
        <v>35</v>
      </c>
      <c r="E41" s="82" t="s">
        <v>47</v>
      </c>
      <c r="F41" s="102">
        <v>2</v>
      </c>
      <c r="G41" s="96"/>
      <c r="H41" s="150" t="s">
        <v>99</v>
      </c>
      <c r="I41" s="162">
        <f>IF(H41="○",F41*1,0)</f>
        <v>0</v>
      </c>
      <c r="J41" s="222">
        <v>2</v>
      </c>
      <c r="K41" s="113"/>
    </row>
    <row r="42" spans="2:12" ht="20.25" customHeight="1" thickBot="1">
      <c r="B42" s="221"/>
      <c r="C42" s="103" t="s">
        <v>9</v>
      </c>
      <c r="D42" s="103" t="s">
        <v>36</v>
      </c>
      <c r="E42" s="104" t="s">
        <v>48</v>
      </c>
      <c r="F42" s="105">
        <v>4</v>
      </c>
      <c r="G42" s="106"/>
      <c r="H42" s="151" t="s">
        <v>99</v>
      </c>
      <c r="I42" s="164">
        <f>IF(H42="○",F42*1,0)</f>
        <v>0</v>
      </c>
      <c r="J42" s="209"/>
      <c r="K42" s="113"/>
      <c r="L42" s="156"/>
    </row>
    <row r="43" spans="2:12" ht="20.25" customHeight="1" thickBot="1" thickTop="1">
      <c r="B43" s="215" t="s">
        <v>91</v>
      </c>
      <c r="C43" s="216"/>
      <c r="D43" s="216"/>
      <c r="E43" s="216"/>
      <c r="F43" s="216"/>
      <c r="G43" s="216"/>
      <c r="H43" s="153"/>
      <c r="I43" s="217">
        <f>SUM(I41:I42)</f>
        <v>0</v>
      </c>
      <c r="J43" s="218"/>
      <c r="K43" s="116" t="s">
        <v>114</v>
      </c>
      <c r="L43" s="157" t="str">
        <f>IF(I43&gt;=J41,"OK","単位不足")</f>
        <v>単位不足</v>
      </c>
    </row>
    <row r="44" spans="2:11" ht="20.25" customHeight="1" thickTop="1">
      <c r="B44" s="219" t="s">
        <v>85</v>
      </c>
      <c r="C44" s="86" t="s">
        <v>10</v>
      </c>
      <c r="D44" s="86" t="s">
        <v>38</v>
      </c>
      <c r="E44" s="87" t="s">
        <v>49</v>
      </c>
      <c r="F44" s="99">
        <v>4</v>
      </c>
      <c r="G44" s="88"/>
      <c r="H44" s="148" t="s">
        <v>99</v>
      </c>
      <c r="I44" s="165">
        <f>IF(H44="○",F44*1,0)</f>
        <v>0</v>
      </c>
      <c r="J44" s="222">
        <v>2</v>
      </c>
      <c r="K44" s="113"/>
    </row>
    <row r="45" spans="2:12" ht="20.25" customHeight="1">
      <c r="B45" s="221"/>
      <c r="C45" s="92" t="s">
        <v>10</v>
      </c>
      <c r="D45" s="131" t="s">
        <v>37</v>
      </c>
      <c r="E45" s="132" t="s">
        <v>48</v>
      </c>
      <c r="F45" s="133">
        <v>2</v>
      </c>
      <c r="G45" s="134" t="s">
        <v>38</v>
      </c>
      <c r="H45" s="177" t="s">
        <v>99</v>
      </c>
      <c r="I45" s="178">
        <f>IF(H45="○",F45*1,0)</f>
        <v>0</v>
      </c>
      <c r="J45" s="223"/>
      <c r="K45" s="113"/>
      <c r="L45" s="156"/>
    </row>
    <row r="46" spans="2:12" ht="20.25" customHeight="1" thickBot="1">
      <c r="B46" s="215" t="s">
        <v>90</v>
      </c>
      <c r="C46" s="216"/>
      <c r="D46" s="216"/>
      <c r="E46" s="216"/>
      <c r="F46" s="216"/>
      <c r="G46" s="216"/>
      <c r="H46" s="179"/>
      <c r="I46" s="217">
        <f>SUM(I44:I45)</f>
        <v>0</v>
      </c>
      <c r="J46" s="218"/>
      <c r="K46" s="116" t="s">
        <v>114</v>
      </c>
      <c r="L46" s="157" t="str">
        <f>IF(I46&gt;=J44,"OK","単位不足")</f>
        <v>単位不足</v>
      </c>
    </row>
    <row r="47" spans="2:11" ht="20.25" customHeight="1" thickTop="1">
      <c r="B47" s="219" t="s">
        <v>86</v>
      </c>
      <c r="C47" s="86" t="s">
        <v>11</v>
      </c>
      <c r="D47" s="86" t="s">
        <v>39</v>
      </c>
      <c r="E47" s="87" t="s">
        <v>48</v>
      </c>
      <c r="F47" s="99">
        <v>2</v>
      </c>
      <c r="G47" s="88"/>
      <c r="H47" s="149" t="s">
        <v>99</v>
      </c>
      <c r="I47" s="165">
        <f>IF(H47="○",F47*1,0)</f>
        <v>0</v>
      </c>
      <c r="J47" s="222">
        <v>1</v>
      </c>
      <c r="K47" s="113"/>
    </row>
    <row r="48" spans="2:12" ht="20.25" customHeight="1">
      <c r="B48" s="221"/>
      <c r="C48" s="92" t="s">
        <v>11</v>
      </c>
      <c r="D48" s="92" t="s">
        <v>40</v>
      </c>
      <c r="E48" s="93" t="s">
        <v>48</v>
      </c>
      <c r="F48" s="101">
        <v>2</v>
      </c>
      <c r="G48" s="94"/>
      <c r="H48" s="177" t="s">
        <v>99</v>
      </c>
      <c r="I48" s="178">
        <f>IF(H48="○",F48*1,0)</f>
        <v>0</v>
      </c>
      <c r="J48" s="223"/>
      <c r="K48" s="113"/>
      <c r="L48" s="156"/>
    </row>
    <row r="49" spans="2:12" ht="20.25" customHeight="1" thickBot="1">
      <c r="B49" s="215" t="s">
        <v>89</v>
      </c>
      <c r="C49" s="216"/>
      <c r="D49" s="216"/>
      <c r="E49" s="216"/>
      <c r="F49" s="216"/>
      <c r="G49" s="216"/>
      <c r="H49" s="180"/>
      <c r="I49" s="217">
        <f>SUM(I47:I48)</f>
        <v>0</v>
      </c>
      <c r="J49" s="218"/>
      <c r="K49" s="116" t="s">
        <v>114</v>
      </c>
      <c r="L49" s="157" t="str">
        <f>IF(I49&gt;=J47,"OK","単位不足")</f>
        <v>単位不足</v>
      </c>
    </row>
    <row r="50" spans="2:10" ht="20.25" customHeight="1" thickTop="1">
      <c r="B50" s="219" t="s">
        <v>87</v>
      </c>
      <c r="C50" s="86" t="s">
        <v>12</v>
      </c>
      <c r="D50" s="86" t="s">
        <v>41</v>
      </c>
      <c r="E50" s="87" t="s">
        <v>46</v>
      </c>
      <c r="F50" s="99">
        <v>2</v>
      </c>
      <c r="G50" s="88"/>
      <c r="H50" s="148" t="s">
        <v>99</v>
      </c>
      <c r="I50" s="165">
        <f>IF(H50="○",F50*1,0)</f>
        <v>0</v>
      </c>
      <c r="J50" s="251" t="s">
        <v>64</v>
      </c>
    </row>
    <row r="51" spans="2:10" ht="20.25" customHeight="1">
      <c r="B51" s="220"/>
      <c r="C51" s="89" t="s">
        <v>12</v>
      </c>
      <c r="D51" s="89" t="s">
        <v>42</v>
      </c>
      <c r="E51" s="90" t="s">
        <v>46</v>
      </c>
      <c r="F51" s="100">
        <v>2</v>
      </c>
      <c r="G51" s="91"/>
      <c r="H51" s="149" t="s">
        <v>99</v>
      </c>
      <c r="I51" s="163">
        <f>IF(H51="○",F51*1,0)</f>
        <v>0</v>
      </c>
      <c r="J51" s="251"/>
    </row>
    <row r="52" spans="2:10" ht="20.25" customHeight="1">
      <c r="B52" s="220"/>
      <c r="C52" s="89" t="s">
        <v>12</v>
      </c>
      <c r="D52" s="89" t="s">
        <v>43</v>
      </c>
      <c r="E52" s="90" t="s">
        <v>46</v>
      </c>
      <c r="F52" s="100">
        <v>2</v>
      </c>
      <c r="G52" s="91"/>
      <c r="H52" s="149" t="s">
        <v>99</v>
      </c>
      <c r="I52" s="163">
        <f>IF(H52="○",F52*1,0)</f>
        <v>0</v>
      </c>
      <c r="J52" s="251"/>
    </row>
    <row r="53" spans="2:10" ht="20.25" customHeight="1">
      <c r="B53" s="220"/>
      <c r="C53" s="89" t="s">
        <v>12</v>
      </c>
      <c r="D53" s="89" t="s">
        <v>44</v>
      </c>
      <c r="E53" s="90" t="s">
        <v>48</v>
      </c>
      <c r="F53" s="100">
        <v>2</v>
      </c>
      <c r="G53" s="91"/>
      <c r="H53" s="149" t="s">
        <v>99</v>
      </c>
      <c r="I53" s="163">
        <f>IF(H53="○",F53*1,0)</f>
        <v>0</v>
      </c>
      <c r="J53" s="251"/>
    </row>
    <row r="54" spans="2:10" ht="20.25" customHeight="1">
      <c r="B54" s="220"/>
      <c r="C54" s="92" t="s">
        <v>12</v>
      </c>
      <c r="D54" s="92" t="s">
        <v>77</v>
      </c>
      <c r="E54" s="93" t="s">
        <v>50</v>
      </c>
      <c r="F54" s="101">
        <v>2</v>
      </c>
      <c r="G54" s="94"/>
      <c r="H54" s="177" t="s">
        <v>99</v>
      </c>
      <c r="I54" s="178">
        <f>IF(H54="○",F54*1,0)</f>
        <v>0</v>
      </c>
      <c r="J54" s="251"/>
    </row>
    <row r="55" spans="2:12" ht="25.5" customHeight="1" thickBot="1">
      <c r="B55" s="215" t="s">
        <v>101</v>
      </c>
      <c r="C55" s="216"/>
      <c r="D55" s="216"/>
      <c r="E55" s="216"/>
      <c r="F55" s="216"/>
      <c r="G55" s="216"/>
      <c r="H55" s="179"/>
      <c r="I55" s="217">
        <f>SUM(I50:I54)</f>
        <v>0</v>
      </c>
      <c r="J55" s="218"/>
      <c r="K55" s="123"/>
      <c r="L55" s="158"/>
    </row>
    <row r="56" spans="2:11" ht="25.5" customHeight="1" thickTop="1">
      <c r="B56" s="245"/>
      <c r="C56" s="246"/>
      <c r="D56" s="246"/>
      <c r="E56" s="246"/>
      <c r="F56" s="246"/>
      <c r="G56" s="246"/>
      <c r="H56" s="247"/>
      <c r="I56" s="206" t="s">
        <v>113</v>
      </c>
      <c r="J56" s="207"/>
      <c r="K56" s="114"/>
    </row>
    <row r="57" spans="2:12" ht="21.75" thickBot="1">
      <c r="B57" s="248"/>
      <c r="C57" s="249"/>
      <c r="D57" s="249"/>
      <c r="E57" s="249"/>
      <c r="F57" s="249"/>
      <c r="G57" s="249"/>
      <c r="H57" s="250"/>
      <c r="I57" s="208">
        <v>60</v>
      </c>
      <c r="J57" s="242"/>
      <c r="K57" s="118"/>
      <c r="L57" s="156"/>
    </row>
    <row r="58" spans="2:12" ht="47.25" customHeight="1" thickBot="1" thickTop="1">
      <c r="B58" s="119"/>
      <c r="C58" s="107"/>
      <c r="D58" s="111"/>
      <c r="E58" s="111"/>
      <c r="F58" s="112"/>
      <c r="G58" s="243" t="s">
        <v>111</v>
      </c>
      <c r="H58" s="244"/>
      <c r="I58" s="212">
        <f>SUM(I55,I49,I46,I43,I40,I35,I30,I25,I22,I13)</f>
        <v>0</v>
      </c>
      <c r="J58" s="213"/>
      <c r="K58" s="116" t="s">
        <v>114</v>
      </c>
      <c r="L58" s="157" t="str">
        <f>IF(I58&gt;=I57,"OK","単位不足")</f>
        <v>単位不足</v>
      </c>
    </row>
    <row r="59" spans="2:11" ht="9" customHeight="1" thickTop="1">
      <c r="B59" s="79"/>
      <c r="C59" s="79"/>
      <c r="D59" s="79"/>
      <c r="E59" s="79"/>
      <c r="F59" s="79"/>
      <c r="G59" s="79"/>
      <c r="H59" s="159"/>
      <c r="I59" s="166"/>
      <c r="J59" s="98"/>
      <c r="K59" s="98"/>
    </row>
    <row r="60" spans="2:13" ht="81" customHeight="1">
      <c r="B60" s="79"/>
      <c r="C60" s="210" t="s">
        <v>97</v>
      </c>
      <c r="D60" s="210"/>
      <c r="E60" s="210"/>
      <c r="F60" s="210"/>
      <c r="G60" s="210"/>
      <c r="H60" s="210"/>
      <c r="I60" s="210"/>
      <c r="J60" s="211" t="s">
        <v>115</v>
      </c>
      <c r="K60" s="211"/>
      <c r="L60" s="211"/>
      <c r="M60" s="211"/>
    </row>
    <row r="61" spans="3:10" ht="18" customHeight="1">
      <c r="C61" s="210"/>
      <c r="D61" s="210"/>
      <c r="E61" s="210"/>
      <c r="F61" s="210"/>
      <c r="G61" s="210"/>
      <c r="H61" s="210"/>
      <c r="I61" s="210"/>
      <c r="J61" s="81"/>
    </row>
    <row r="62" spans="4:8" ht="24">
      <c r="D62" s="80"/>
      <c r="E62" s="81"/>
      <c r="F62" s="81"/>
      <c r="G62" s="80"/>
      <c r="H62" s="160"/>
    </row>
    <row r="63" spans="4:8" ht="24">
      <c r="D63" s="80"/>
      <c r="E63" s="81"/>
      <c r="F63" s="81"/>
      <c r="G63" s="80"/>
      <c r="H63" s="160"/>
    </row>
    <row r="64" spans="4:8" ht="24">
      <c r="D64" s="80"/>
      <c r="E64" s="81"/>
      <c r="F64" s="81"/>
      <c r="G64" s="80"/>
      <c r="H64" s="160"/>
    </row>
  </sheetData>
  <sheetProtection sheet="1" objects="1" scenarios="1"/>
  <mergeCells count="57">
    <mergeCell ref="C60:I61"/>
    <mergeCell ref="J60:M60"/>
    <mergeCell ref="B55:G55"/>
    <mergeCell ref="B50:B54"/>
    <mergeCell ref="I58:J58"/>
    <mergeCell ref="I56:J56"/>
    <mergeCell ref="I57:J57"/>
    <mergeCell ref="G58:H58"/>
    <mergeCell ref="B56:H57"/>
    <mergeCell ref="J50:J54"/>
    <mergeCell ref="I13:J13"/>
    <mergeCell ref="J4:J12"/>
    <mergeCell ref="I46:J46"/>
    <mergeCell ref="I35:J35"/>
    <mergeCell ref="J31:J34"/>
    <mergeCell ref="J36:J39"/>
    <mergeCell ref="J41:J42"/>
    <mergeCell ref="J44:J45"/>
    <mergeCell ref="B1:J1"/>
    <mergeCell ref="B2:B3"/>
    <mergeCell ref="C2:C3"/>
    <mergeCell ref="D2:D3"/>
    <mergeCell ref="G2:G3"/>
    <mergeCell ref="I2:I3"/>
    <mergeCell ref="F2:F3"/>
    <mergeCell ref="E2:E3"/>
    <mergeCell ref="J2:J3"/>
    <mergeCell ref="H2:H3"/>
    <mergeCell ref="I40:J40"/>
    <mergeCell ref="I43:J43"/>
    <mergeCell ref="I22:J22"/>
    <mergeCell ref="I25:J25"/>
    <mergeCell ref="I30:J30"/>
    <mergeCell ref="J26:J29"/>
    <mergeCell ref="J23:J24"/>
    <mergeCell ref="J14:J21"/>
    <mergeCell ref="B25:G25"/>
    <mergeCell ref="B26:B29"/>
    <mergeCell ref="B31:B34"/>
    <mergeCell ref="B14:B21"/>
    <mergeCell ref="I49:J49"/>
    <mergeCell ref="B43:G43"/>
    <mergeCell ref="B46:G46"/>
    <mergeCell ref="B49:G49"/>
    <mergeCell ref="B47:B48"/>
    <mergeCell ref="B44:B45"/>
    <mergeCell ref="J47:J48"/>
    <mergeCell ref="B35:G35"/>
    <mergeCell ref="I55:J55"/>
    <mergeCell ref="B4:B12"/>
    <mergeCell ref="B40:G40"/>
    <mergeCell ref="B41:B42"/>
    <mergeCell ref="B36:B39"/>
    <mergeCell ref="B13:G13"/>
    <mergeCell ref="B22:G22"/>
    <mergeCell ref="B30:G30"/>
    <mergeCell ref="B23:B24"/>
  </mergeCells>
  <dataValidations count="1">
    <dataValidation type="list" allowBlank="1" showInputMessage="1" showErrorMessage="1" sqref="H50:H54 H14:H21 H23:H24 H26:H29 H31:H34 H36:H39 H41:H42 H44:H45 H47:H48 H4:H12">
      <formula1>"-,○"</formula1>
    </dataValidation>
  </dataValidations>
  <printOptions/>
  <pageMargins left="0.54" right="0.38" top="0.22" bottom="0.31" header="0.22" footer="0.2"/>
  <pageSetup horizontalDpi="600" verticalDpi="6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0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25390625" style="85" customWidth="1"/>
    <col min="2" max="2" width="4.875" style="83" customWidth="1"/>
    <col min="3" max="3" width="17.125" style="85" customWidth="1"/>
    <col min="4" max="4" width="33.125" style="85" customWidth="1"/>
    <col min="5" max="6" width="9.00390625" style="97" customWidth="1"/>
    <col min="7" max="7" width="34.875" style="85" customWidth="1"/>
    <col min="8" max="8" width="18.125" style="108" bestFit="1" customWidth="1"/>
    <col min="9" max="9" width="7.125" style="176" bestFit="1" customWidth="1"/>
    <col min="10" max="10" width="20.25390625" style="85" bestFit="1" customWidth="1"/>
    <col min="11" max="11" width="4.00390625" style="80" bestFit="1" customWidth="1"/>
    <col min="12" max="12" width="12.625" style="109" bestFit="1" customWidth="1"/>
    <col min="13" max="13" width="12.375" style="85" customWidth="1"/>
    <col min="14" max="16384" width="9.00390625" style="85" customWidth="1"/>
  </cols>
  <sheetData>
    <row r="1" spans="2:12" ht="23.25" customHeight="1" thickBot="1">
      <c r="B1" s="278" t="s">
        <v>150</v>
      </c>
      <c r="C1" s="279"/>
      <c r="D1" s="279"/>
      <c r="E1" s="279"/>
      <c r="F1" s="279"/>
      <c r="G1" s="279"/>
      <c r="H1" s="279"/>
      <c r="I1" s="279"/>
      <c r="J1" s="279"/>
      <c r="K1" s="81"/>
      <c r="L1" s="84"/>
    </row>
    <row r="2" spans="1:12" ht="25.5" customHeight="1" thickTop="1">
      <c r="A2" s="120"/>
      <c r="B2" s="280"/>
      <c r="C2" s="228" t="s">
        <v>51</v>
      </c>
      <c r="D2" s="228" t="s">
        <v>0</v>
      </c>
      <c r="E2" s="234" t="s">
        <v>1</v>
      </c>
      <c r="F2" s="234" t="s">
        <v>2</v>
      </c>
      <c r="G2" s="230" t="s">
        <v>52</v>
      </c>
      <c r="H2" s="270" t="s">
        <v>98</v>
      </c>
      <c r="I2" s="267" t="s">
        <v>100</v>
      </c>
      <c r="J2" s="263" t="s">
        <v>112</v>
      </c>
      <c r="K2" s="191"/>
      <c r="L2" s="257"/>
    </row>
    <row r="3" spans="1:12" ht="25.5" customHeight="1" thickBot="1">
      <c r="A3" s="120"/>
      <c r="B3" s="281"/>
      <c r="C3" s="229"/>
      <c r="D3" s="229"/>
      <c r="E3" s="235"/>
      <c r="F3" s="235"/>
      <c r="G3" s="231"/>
      <c r="H3" s="271"/>
      <c r="I3" s="268"/>
      <c r="J3" s="264"/>
      <c r="K3" s="192"/>
      <c r="L3" s="258"/>
    </row>
    <row r="4" spans="1:12" ht="20.25" customHeight="1" thickTop="1">
      <c r="A4" s="120"/>
      <c r="B4" s="255" t="s">
        <v>102</v>
      </c>
      <c r="C4" s="95" t="s">
        <v>3</v>
      </c>
      <c r="D4" s="86" t="s">
        <v>129</v>
      </c>
      <c r="E4" s="82" t="s">
        <v>46</v>
      </c>
      <c r="F4" s="102">
        <v>4</v>
      </c>
      <c r="G4" s="96"/>
      <c r="H4" s="184" t="str">
        <f>'一級建築士資格（入力シート）'!H4</f>
        <v>-</v>
      </c>
      <c r="I4" s="181">
        <f aca="true" t="shared" si="0" ref="I4:I12">IF(H4="○",F4*1,0)</f>
        <v>0</v>
      </c>
      <c r="J4" s="252">
        <v>5</v>
      </c>
      <c r="K4" s="193"/>
      <c r="L4" s="194"/>
    </row>
    <row r="5" spans="1:12" ht="20.25" customHeight="1">
      <c r="A5" s="120"/>
      <c r="B5" s="269"/>
      <c r="C5" s="89" t="s">
        <v>3</v>
      </c>
      <c r="D5" s="89" t="s">
        <v>130</v>
      </c>
      <c r="E5" s="90" t="s">
        <v>46</v>
      </c>
      <c r="F5" s="100">
        <v>4</v>
      </c>
      <c r="G5" s="91"/>
      <c r="H5" s="185" t="str">
        <f>'一級建築士資格（入力シート）'!H5</f>
        <v>-</v>
      </c>
      <c r="I5" s="182">
        <f t="shared" si="0"/>
        <v>0</v>
      </c>
      <c r="J5" s="272"/>
      <c r="K5" s="193"/>
      <c r="L5" s="194"/>
    </row>
    <row r="6" spans="1:12" ht="20.25" customHeight="1">
      <c r="A6" s="120"/>
      <c r="B6" s="269"/>
      <c r="C6" s="89" t="s">
        <v>3</v>
      </c>
      <c r="D6" s="89" t="s">
        <v>131</v>
      </c>
      <c r="E6" s="90" t="s">
        <v>47</v>
      </c>
      <c r="F6" s="100">
        <v>4</v>
      </c>
      <c r="G6" s="91"/>
      <c r="H6" s="185" t="str">
        <f>'一級建築士資格（入力シート）'!H6</f>
        <v>-</v>
      </c>
      <c r="I6" s="182">
        <f t="shared" si="0"/>
        <v>0</v>
      </c>
      <c r="J6" s="272"/>
      <c r="K6" s="193"/>
      <c r="L6" s="194"/>
    </row>
    <row r="7" spans="1:12" ht="20.25" customHeight="1">
      <c r="A7" s="120"/>
      <c r="B7" s="269"/>
      <c r="C7" s="89" t="s">
        <v>3</v>
      </c>
      <c r="D7" s="89" t="s">
        <v>132</v>
      </c>
      <c r="E7" s="90" t="s">
        <v>47</v>
      </c>
      <c r="F7" s="100">
        <v>4</v>
      </c>
      <c r="G7" s="91"/>
      <c r="H7" s="185" t="str">
        <f>'一級建築士資格（入力シート）'!H7</f>
        <v>-</v>
      </c>
      <c r="I7" s="182">
        <f t="shared" si="0"/>
        <v>0</v>
      </c>
      <c r="J7" s="272"/>
      <c r="K7" s="193"/>
      <c r="L7" s="194"/>
    </row>
    <row r="8" spans="1:12" ht="20.25" customHeight="1">
      <c r="A8" s="120"/>
      <c r="B8" s="269"/>
      <c r="C8" s="89" t="s">
        <v>3</v>
      </c>
      <c r="D8" s="89" t="s">
        <v>133</v>
      </c>
      <c r="E8" s="90" t="s">
        <v>48</v>
      </c>
      <c r="F8" s="100">
        <v>4</v>
      </c>
      <c r="G8" s="91"/>
      <c r="H8" s="185" t="str">
        <f>'一級建築士資格（入力シート）'!H8</f>
        <v>-</v>
      </c>
      <c r="I8" s="182">
        <f t="shared" si="0"/>
        <v>0</v>
      </c>
      <c r="J8" s="272"/>
      <c r="K8" s="193"/>
      <c r="L8" s="194"/>
    </row>
    <row r="9" spans="1:12" ht="20.25" customHeight="1">
      <c r="A9" s="120"/>
      <c r="B9" s="269"/>
      <c r="C9" s="89" t="s">
        <v>3</v>
      </c>
      <c r="D9" s="89" t="s">
        <v>134</v>
      </c>
      <c r="E9" s="90" t="s">
        <v>48</v>
      </c>
      <c r="F9" s="100">
        <v>4</v>
      </c>
      <c r="G9" s="91"/>
      <c r="H9" s="185" t="str">
        <f>'一級建築士資格（入力シート）'!H9</f>
        <v>-</v>
      </c>
      <c r="I9" s="182">
        <f t="shared" si="0"/>
        <v>0</v>
      </c>
      <c r="J9" s="272"/>
      <c r="K9" s="193"/>
      <c r="L9" s="194"/>
    </row>
    <row r="10" spans="1:12" ht="20.25" customHeight="1">
      <c r="A10" s="120"/>
      <c r="B10" s="269"/>
      <c r="C10" s="89" t="s">
        <v>3</v>
      </c>
      <c r="D10" s="89" t="s">
        <v>13</v>
      </c>
      <c r="E10" s="90" t="s">
        <v>47</v>
      </c>
      <c r="F10" s="100">
        <v>2</v>
      </c>
      <c r="G10" s="91"/>
      <c r="H10" s="185" t="str">
        <f>'一級建築士資格（入力シート）'!H10</f>
        <v>-</v>
      </c>
      <c r="I10" s="182">
        <f t="shared" si="0"/>
        <v>0</v>
      </c>
      <c r="J10" s="272"/>
      <c r="K10" s="193"/>
      <c r="L10" s="194"/>
    </row>
    <row r="11" spans="1:12" ht="20.25" customHeight="1">
      <c r="A11" s="120"/>
      <c r="B11" s="269"/>
      <c r="C11" s="89" t="s">
        <v>3</v>
      </c>
      <c r="D11" s="89" t="s">
        <v>14</v>
      </c>
      <c r="E11" s="90" t="s">
        <v>48</v>
      </c>
      <c r="F11" s="100">
        <v>2</v>
      </c>
      <c r="G11" s="91"/>
      <c r="H11" s="185" t="str">
        <f>'一級建築士資格（入力シート）'!H11</f>
        <v>-</v>
      </c>
      <c r="I11" s="182">
        <f t="shared" si="0"/>
        <v>0</v>
      </c>
      <c r="J11" s="272"/>
      <c r="K11" s="193"/>
      <c r="L11" s="194"/>
    </row>
    <row r="12" spans="1:12" ht="20.25" customHeight="1" thickBot="1">
      <c r="A12" s="120"/>
      <c r="B12" s="256"/>
      <c r="C12" s="144" t="s">
        <v>3</v>
      </c>
      <c r="D12" s="144" t="s">
        <v>15</v>
      </c>
      <c r="E12" s="145" t="s">
        <v>48</v>
      </c>
      <c r="F12" s="146">
        <v>2</v>
      </c>
      <c r="G12" s="147" t="s">
        <v>141</v>
      </c>
      <c r="H12" s="186" t="str">
        <f>'一級建築士資格（入力シート）'!H12</f>
        <v>-</v>
      </c>
      <c r="I12" s="183">
        <f t="shared" si="0"/>
        <v>0</v>
      </c>
      <c r="J12" s="253"/>
      <c r="K12" s="193"/>
      <c r="L12" s="194"/>
    </row>
    <row r="13" spans="1:12" ht="20.25" customHeight="1" thickBot="1" thickTop="1">
      <c r="A13" s="120"/>
      <c r="B13" s="254" t="s">
        <v>88</v>
      </c>
      <c r="C13" s="254"/>
      <c r="D13" s="254"/>
      <c r="E13" s="254"/>
      <c r="F13" s="254"/>
      <c r="G13" s="254"/>
      <c r="H13" s="152"/>
      <c r="I13" s="240">
        <f>SUM(I4:I12)</f>
        <v>0</v>
      </c>
      <c r="J13" s="241"/>
      <c r="K13" s="195" t="s">
        <v>126</v>
      </c>
      <c r="L13" s="196" t="str">
        <f>IF(I13&gt;=J4,"OK","単位不足")</f>
        <v>単位不足</v>
      </c>
    </row>
    <row r="14" spans="1:12" ht="20.25" customHeight="1" thickTop="1">
      <c r="A14" s="120"/>
      <c r="B14" s="273" t="s">
        <v>103</v>
      </c>
      <c r="C14" s="95" t="s">
        <v>4</v>
      </c>
      <c r="D14" s="95" t="s">
        <v>16</v>
      </c>
      <c r="E14" s="82" t="s">
        <v>47</v>
      </c>
      <c r="F14" s="102">
        <v>2</v>
      </c>
      <c r="G14" s="96"/>
      <c r="H14" s="184" t="str">
        <f>'一級建築士資格（入力シート）'!H14</f>
        <v>-</v>
      </c>
      <c r="I14" s="182">
        <f aca="true" t="shared" si="1" ref="I14:I21">IF(H14="○",F14*1,0)</f>
        <v>0</v>
      </c>
      <c r="J14" s="222">
        <v>7</v>
      </c>
      <c r="K14" s="193"/>
      <c r="L14" s="194"/>
    </row>
    <row r="15" spans="1:12" ht="20.25" customHeight="1">
      <c r="A15" s="120"/>
      <c r="B15" s="274"/>
      <c r="C15" s="89" t="s">
        <v>4</v>
      </c>
      <c r="D15" s="89" t="s">
        <v>17</v>
      </c>
      <c r="E15" s="90" t="s">
        <v>46</v>
      </c>
      <c r="F15" s="100">
        <v>2</v>
      </c>
      <c r="G15" s="91"/>
      <c r="H15" s="185" t="str">
        <f>'一級建築士資格（入力シート）'!H15</f>
        <v>-</v>
      </c>
      <c r="I15" s="182">
        <f t="shared" si="1"/>
        <v>0</v>
      </c>
      <c r="J15" s="223"/>
      <c r="K15" s="193"/>
      <c r="L15" s="194"/>
    </row>
    <row r="16" spans="1:12" ht="20.25" customHeight="1">
      <c r="A16" s="120"/>
      <c r="B16" s="274"/>
      <c r="C16" s="89" t="s">
        <v>4</v>
      </c>
      <c r="D16" s="89" t="s">
        <v>18</v>
      </c>
      <c r="E16" s="90" t="s">
        <v>47</v>
      </c>
      <c r="F16" s="100">
        <v>2</v>
      </c>
      <c r="G16" s="91"/>
      <c r="H16" s="185" t="str">
        <f>'一級建築士資格（入力シート）'!H16</f>
        <v>-</v>
      </c>
      <c r="I16" s="182">
        <f t="shared" si="1"/>
        <v>0</v>
      </c>
      <c r="J16" s="223"/>
      <c r="K16" s="193"/>
      <c r="L16" s="194"/>
    </row>
    <row r="17" spans="1:12" ht="20.25" customHeight="1">
      <c r="A17" s="120"/>
      <c r="B17" s="274"/>
      <c r="C17" s="89" t="s">
        <v>4</v>
      </c>
      <c r="D17" s="89" t="s">
        <v>19</v>
      </c>
      <c r="E17" s="90" t="s">
        <v>47</v>
      </c>
      <c r="F17" s="100">
        <v>2</v>
      </c>
      <c r="G17" s="91"/>
      <c r="H17" s="185" t="str">
        <f>'一級建築士資格（入力シート）'!H17</f>
        <v>-</v>
      </c>
      <c r="I17" s="182">
        <f t="shared" si="1"/>
        <v>0</v>
      </c>
      <c r="J17" s="223"/>
      <c r="K17" s="193"/>
      <c r="L17" s="194"/>
    </row>
    <row r="18" spans="1:12" ht="20.25" customHeight="1">
      <c r="A18" s="120"/>
      <c r="B18" s="274"/>
      <c r="C18" s="89" t="s">
        <v>4</v>
      </c>
      <c r="D18" s="89" t="s">
        <v>20</v>
      </c>
      <c r="E18" s="90" t="s">
        <v>48</v>
      </c>
      <c r="F18" s="100">
        <v>2</v>
      </c>
      <c r="G18" s="91"/>
      <c r="H18" s="185" t="str">
        <f>'一級建築士資格（入力シート）'!H18</f>
        <v>-</v>
      </c>
      <c r="I18" s="182">
        <f t="shared" si="1"/>
        <v>0</v>
      </c>
      <c r="J18" s="223"/>
      <c r="K18" s="193"/>
      <c r="L18" s="194"/>
    </row>
    <row r="19" spans="1:12" ht="20.25" customHeight="1">
      <c r="A19" s="120"/>
      <c r="B19" s="274"/>
      <c r="C19" s="89" t="s">
        <v>4</v>
      </c>
      <c r="D19" s="89" t="s">
        <v>21</v>
      </c>
      <c r="E19" s="90" t="s">
        <v>48</v>
      </c>
      <c r="F19" s="100">
        <v>4</v>
      </c>
      <c r="G19" s="91"/>
      <c r="H19" s="185" t="str">
        <f>'一級建築士資格（入力シート）'!H19</f>
        <v>-</v>
      </c>
      <c r="I19" s="182">
        <f t="shared" si="1"/>
        <v>0</v>
      </c>
      <c r="J19" s="223"/>
      <c r="K19" s="193"/>
      <c r="L19" s="194"/>
    </row>
    <row r="20" spans="1:12" ht="20.25" customHeight="1">
      <c r="A20" s="120"/>
      <c r="B20" s="274"/>
      <c r="C20" s="89" t="s">
        <v>4</v>
      </c>
      <c r="D20" s="89" t="s">
        <v>22</v>
      </c>
      <c r="E20" s="90" t="s">
        <v>48</v>
      </c>
      <c r="F20" s="100">
        <v>4</v>
      </c>
      <c r="G20" s="91"/>
      <c r="H20" s="185" t="str">
        <f>'一級建築士資格（入力シート）'!H20</f>
        <v>-</v>
      </c>
      <c r="I20" s="182">
        <f t="shared" si="1"/>
        <v>0</v>
      </c>
      <c r="J20" s="223"/>
      <c r="K20" s="193"/>
      <c r="L20" s="194"/>
    </row>
    <row r="21" spans="1:12" ht="20.25" customHeight="1" thickBot="1">
      <c r="A21" s="120"/>
      <c r="B21" s="275"/>
      <c r="C21" s="103" t="s">
        <v>4</v>
      </c>
      <c r="D21" s="103" t="s">
        <v>23</v>
      </c>
      <c r="E21" s="104" t="s">
        <v>47</v>
      </c>
      <c r="F21" s="105">
        <v>2</v>
      </c>
      <c r="G21" s="106"/>
      <c r="H21" s="186" t="str">
        <f>'一級建築士資格（入力シート）'!H21</f>
        <v>-</v>
      </c>
      <c r="I21" s="183">
        <f t="shared" si="1"/>
        <v>0</v>
      </c>
      <c r="J21" s="223"/>
      <c r="K21" s="193"/>
      <c r="L21" s="194"/>
    </row>
    <row r="22" spans="1:12" ht="20.25" customHeight="1" thickTop="1">
      <c r="A22" s="120"/>
      <c r="B22" s="276" t="s">
        <v>104</v>
      </c>
      <c r="C22" s="86" t="s">
        <v>5</v>
      </c>
      <c r="D22" s="86" t="s">
        <v>24</v>
      </c>
      <c r="E22" s="87" t="s">
        <v>46</v>
      </c>
      <c r="F22" s="99">
        <v>2</v>
      </c>
      <c r="G22" s="88"/>
      <c r="H22" s="187" t="str">
        <f>'一級建築士資格（入力シート）'!H23</f>
        <v>-</v>
      </c>
      <c r="I22" s="188">
        <f aca="true" t="shared" si="2" ref="I22:I27">IF(H22="○",F22*1,0)</f>
        <v>0</v>
      </c>
      <c r="J22" s="223"/>
      <c r="K22" s="193"/>
      <c r="L22" s="194"/>
    </row>
    <row r="23" spans="1:12" ht="20.25" customHeight="1" thickBot="1">
      <c r="A23" s="120"/>
      <c r="B23" s="275"/>
      <c r="C23" s="103" t="s">
        <v>5</v>
      </c>
      <c r="D23" s="103" t="s">
        <v>25</v>
      </c>
      <c r="E23" s="104" t="s">
        <v>49</v>
      </c>
      <c r="F23" s="105">
        <v>4</v>
      </c>
      <c r="G23" s="106"/>
      <c r="H23" s="186" t="str">
        <f>'一級建築士資格（入力シート）'!H24</f>
        <v>-</v>
      </c>
      <c r="I23" s="183">
        <f t="shared" si="2"/>
        <v>0</v>
      </c>
      <c r="J23" s="223"/>
      <c r="K23" s="193"/>
      <c r="L23" s="194"/>
    </row>
    <row r="24" spans="1:12" ht="20.25" customHeight="1" thickTop="1">
      <c r="A24" s="120"/>
      <c r="B24" s="282" t="s">
        <v>81</v>
      </c>
      <c r="C24" s="140" t="s">
        <v>6</v>
      </c>
      <c r="D24" s="140" t="s">
        <v>26</v>
      </c>
      <c r="E24" s="141" t="s">
        <v>48</v>
      </c>
      <c r="F24" s="142">
        <v>2</v>
      </c>
      <c r="G24" s="143" t="s">
        <v>25</v>
      </c>
      <c r="H24" s="189" t="str">
        <f>'一級建築士資格（入力シート）'!H26</f>
        <v>-</v>
      </c>
      <c r="I24" s="190">
        <f t="shared" si="2"/>
        <v>0</v>
      </c>
      <c r="J24" s="223"/>
      <c r="K24" s="193"/>
      <c r="L24" s="194"/>
    </row>
    <row r="25" spans="1:12" ht="20.25" customHeight="1">
      <c r="A25" s="120"/>
      <c r="B25" s="220"/>
      <c r="C25" s="45" t="s">
        <v>6</v>
      </c>
      <c r="D25" s="45" t="s">
        <v>27</v>
      </c>
      <c r="E25" s="46" t="s">
        <v>48</v>
      </c>
      <c r="F25" s="129">
        <v>2</v>
      </c>
      <c r="G25" s="130" t="s">
        <v>26</v>
      </c>
      <c r="H25" s="185" t="str">
        <f>'一級建築士資格（入力シート）'!H27</f>
        <v>-</v>
      </c>
      <c r="I25" s="182">
        <f t="shared" si="2"/>
        <v>0</v>
      </c>
      <c r="J25" s="223"/>
      <c r="K25" s="193"/>
      <c r="L25" s="194"/>
    </row>
    <row r="26" spans="1:12" ht="20.25" customHeight="1">
      <c r="A26" s="120"/>
      <c r="B26" s="220"/>
      <c r="C26" s="45" t="s">
        <v>6</v>
      </c>
      <c r="D26" s="45" t="s">
        <v>28</v>
      </c>
      <c r="E26" s="46" t="s">
        <v>48</v>
      </c>
      <c r="F26" s="129">
        <v>4</v>
      </c>
      <c r="G26" s="130" t="s">
        <v>26</v>
      </c>
      <c r="H26" s="185" t="str">
        <f>'一級建築士資格（入力シート）'!H28</f>
        <v>-</v>
      </c>
      <c r="I26" s="182">
        <f t="shared" si="2"/>
        <v>0</v>
      </c>
      <c r="J26" s="223"/>
      <c r="K26" s="193"/>
      <c r="L26" s="194"/>
    </row>
    <row r="27" spans="1:12" ht="20.25" customHeight="1" thickBot="1">
      <c r="A27" s="120"/>
      <c r="B27" s="283"/>
      <c r="C27" s="144" t="s">
        <v>6</v>
      </c>
      <c r="D27" s="144" t="s">
        <v>29</v>
      </c>
      <c r="E27" s="145" t="s">
        <v>50</v>
      </c>
      <c r="F27" s="146">
        <v>4</v>
      </c>
      <c r="G27" s="147" t="s">
        <v>26</v>
      </c>
      <c r="H27" s="186" t="str">
        <f>'一級建築士資格（入力シート）'!H29</f>
        <v>-</v>
      </c>
      <c r="I27" s="183">
        <f t="shared" si="2"/>
        <v>0</v>
      </c>
      <c r="J27" s="223"/>
      <c r="K27" s="193"/>
      <c r="L27" s="194"/>
    </row>
    <row r="28" spans="1:12" ht="20.25" customHeight="1" thickBot="1" thickTop="1">
      <c r="A28" s="120"/>
      <c r="B28" s="285"/>
      <c r="C28" s="285"/>
      <c r="D28" s="168"/>
      <c r="E28" s="168"/>
      <c r="F28" s="168"/>
      <c r="G28" s="110" t="s">
        <v>124</v>
      </c>
      <c r="H28" s="152"/>
      <c r="I28" s="217">
        <f>SUM(I14:I27)</f>
        <v>0</v>
      </c>
      <c r="J28" s="218"/>
      <c r="K28" s="195" t="s">
        <v>126</v>
      </c>
      <c r="L28" s="196" t="str">
        <f>IF(I28&gt;=J14,"OK","単位不足")</f>
        <v>単位不足</v>
      </c>
    </row>
    <row r="29" spans="1:12" ht="20.25" customHeight="1" thickTop="1">
      <c r="A29" s="120"/>
      <c r="B29" s="276" t="s">
        <v>105</v>
      </c>
      <c r="C29" s="86" t="s">
        <v>7</v>
      </c>
      <c r="D29" s="86" t="s">
        <v>135</v>
      </c>
      <c r="E29" s="87" t="s">
        <v>47</v>
      </c>
      <c r="F29" s="99">
        <v>4</v>
      </c>
      <c r="G29" s="88"/>
      <c r="H29" s="187" t="str">
        <f>'一級建築士資格（入力シート）'!H31</f>
        <v>-</v>
      </c>
      <c r="I29" s="188">
        <f aca="true" t="shared" si="3" ref="I29:I38">IF(H29="○",F29*1,0)</f>
        <v>0</v>
      </c>
      <c r="J29" s="223">
        <v>6</v>
      </c>
      <c r="K29" s="193"/>
      <c r="L29" s="194"/>
    </row>
    <row r="30" spans="1:12" ht="20.25" customHeight="1">
      <c r="A30" s="120"/>
      <c r="B30" s="274"/>
      <c r="C30" s="89" t="s">
        <v>7</v>
      </c>
      <c r="D30" s="89" t="s">
        <v>137</v>
      </c>
      <c r="E30" s="90" t="s">
        <v>47</v>
      </c>
      <c r="F30" s="100">
        <v>4</v>
      </c>
      <c r="G30" s="91"/>
      <c r="H30" s="185" t="str">
        <f>'一級建築士資格（入力シート）'!H32</f>
        <v>-</v>
      </c>
      <c r="I30" s="182">
        <f t="shared" si="3"/>
        <v>0</v>
      </c>
      <c r="J30" s="223"/>
      <c r="K30" s="193"/>
      <c r="L30" s="194"/>
    </row>
    <row r="31" spans="1:12" ht="20.25" customHeight="1">
      <c r="A31" s="120"/>
      <c r="B31" s="274"/>
      <c r="C31" s="45" t="s">
        <v>7</v>
      </c>
      <c r="D31" s="45" t="s">
        <v>143</v>
      </c>
      <c r="E31" s="46" t="s">
        <v>48</v>
      </c>
      <c r="F31" s="129">
        <v>4</v>
      </c>
      <c r="G31" s="130" t="s">
        <v>141</v>
      </c>
      <c r="H31" s="185" t="str">
        <f>'一級建築士資格（入力シート）'!H33</f>
        <v>-</v>
      </c>
      <c r="I31" s="182">
        <f t="shared" si="3"/>
        <v>0</v>
      </c>
      <c r="J31" s="223"/>
      <c r="K31" s="193"/>
      <c r="L31" s="194"/>
    </row>
    <row r="32" spans="1:12" ht="20.25" customHeight="1" thickBot="1">
      <c r="A32" s="120"/>
      <c r="B32" s="275"/>
      <c r="C32" s="144" t="s">
        <v>7</v>
      </c>
      <c r="D32" s="144" t="s">
        <v>139</v>
      </c>
      <c r="E32" s="145" t="s">
        <v>48</v>
      </c>
      <c r="F32" s="146">
        <v>4</v>
      </c>
      <c r="G32" s="147" t="s">
        <v>141</v>
      </c>
      <c r="H32" s="186" t="str">
        <f>'一級建築士資格（入力シート）'!H34</f>
        <v>-</v>
      </c>
      <c r="I32" s="183">
        <f t="shared" si="3"/>
        <v>0</v>
      </c>
      <c r="J32" s="223"/>
      <c r="K32" s="193"/>
      <c r="L32" s="194"/>
    </row>
    <row r="33" spans="1:12" ht="20.25" customHeight="1" thickTop="1">
      <c r="A33" s="120"/>
      <c r="B33" s="284" t="s">
        <v>106</v>
      </c>
      <c r="C33" s="140" t="s">
        <v>8</v>
      </c>
      <c r="D33" s="140" t="s">
        <v>31</v>
      </c>
      <c r="E33" s="141" t="s">
        <v>48</v>
      </c>
      <c r="F33" s="142">
        <v>4</v>
      </c>
      <c r="G33" s="143" t="s">
        <v>141</v>
      </c>
      <c r="H33" s="189" t="str">
        <f>'一級建築士資格（入力シート）'!H36</f>
        <v>-</v>
      </c>
      <c r="I33" s="190">
        <f t="shared" si="3"/>
        <v>0</v>
      </c>
      <c r="J33" s="223"/>
      <c r="K33" s="193"/>
      <c r="L33" s="194"/>
    </row>
    <row r="34" spans="1:12" ht="20.25" customHeight="1">
      <c r="A34" s="120"/>
      <c r="B34" s="274"/>
      <c r="C34" s="45" t="s">
        <v>8</v>
      </c>
      <c r="D34" s="45" t="s">
        <v>32</v>
      </c>
      <c r="E34" s="46" t="s">
        <v>48</v>
      </c>
      <c r="F34" s="129">
        <v>4</v>
      </c>
      <c r="G34" s="130" t="s">
        <v>141</v>
      </c>
      <c r="H34" s="185" t="str">
        <f>'一級建築士資格（入力シート）'!H37</f>
        <v>-</v>
      </c>
      <c r="I34" s="182">
        <f t="shared" si="3"/>
        <v>0</v>
      </c>
      <c r="J34" s="223"/>
      <c r="K34" s="193"/>
      <c r="L34" s="194"/>
    </row>
    <row r="35" spans="1:12" ht="20.25" customHeight="1">
      <c r="A35" s="120"/>
      <c r="B35" s="274"/>
      <c r="C35" s="45" t="s">
        <v>8</v>
      </c>
      <c r="D35" s="45" t="s">
        <v>33</v>
      </c>
      <c r="E35" s="46" t="s">
        <v>48</v>
      </c>
      <c r="F35" s="129">
        <v>2</v>
      </c>
      <c r="G35" s="130" t="s">
        <v>141</v>
      </c>
      <c r="H35" s="185" t="str">
        <f>'一級建築士資格（入力シート）'!H38</f>
        <v>-</v>
      </c>
      <c r="I35" s="182">
        <f t="shared" si="3"/>
        <v>0</v>
      </c>
      <c r="J35" s="223"/>
      <c r="K35" s="193"/>
      <c r="L35" s="194"/>
    </row>
    <row r="36" spans="1:12" ht="20.25" customHeight="1" thickBot="1">
      <c r="A36" s="120"/>
      <c r="B36" s="275"/>
      <c r="C36" s="144" t="s">
        <v>8</v>
      </c>
      <c r="D36" s="144" t="s">
        <v>34</v>
      </c>
      <c r="E36" s="145" t="s">
        <v>48</v>
      </c>
      <c r="F36" s="146">
        <v>2</v>
      </c>
      <c r="G36" s="147" t="s">
        <v>141</v>
      </c>
      <c r="H36" s="186" t="str">
        <f>'一級建築士資格（入力シート）'!H39</f>
        <v>-</v>
      </c>
      <c r="I36" s="183">
        <f t="shared" si="3"/>
        <v>0</v>
      </c>
      <c r="J36" s="223"/>
      <c r="K36" s="193"/>
      <c r="L36" s="194"/>
    </row>
    <row r="37" spans="1:12" ht="20.25" customHeight="1" thickTop="1">
      <c r="A37" s="120"/>
      <c r="B37" s="277" t="s">
        <v>107</v>
      </c>
      <c r="C37" s="86" t="s">
        <v>9</v>
      </c>
      <c r="D37" s="86" t="s">
        <v>35</v>
      </c>
      <c r="E37" s="87" t="s">
        <v>47</v>
      </c>
      <c r="F37" s="99">
        <v>2</v>
      </c>
      <c r="G37" s="88"/>
      <c r="H37" s="187" t="str">
        <f>'一級建築士資格（入力シート）'!H41</f>
        <v>-</v>
      </c>
      <c r="I37" s="188">
        <f t="shared" si="3"/>
        <v>0</v>
      </c>
      <c r="J37" s="223"/>
      <c r="K37" s="193"/>
      <c r="L37" s="194"/>
    </row>
    <row r="38" spans="1:12" ht="20.25" customHeight="1" thickBot="1">
      <c r="A38" s="120"/>
      <c r="B38" s="256"/>
      <c r="C38" s="103" t="s">
        <v>9</v>
      </c>
      <c r="D38" s="103" t="s">
        <v>36</v>
      </c>
      <c r="E38" s="104" t="s">
        <v>48</v>
      </c>
      <c r="F38" s="105">
        <v>4</v>
      </c>
      <c r="G38" s="106"/>
      <c r="H38" s="186" t="str">
        <f>'一級建築士資格（入力シート）'!H42</f>
        <v>-</v>
      </c>
      <c r="I38" s="183">
        <f t="shared" si="3"/>
        <v>0</v>
      </c>
      <c r="J38" s="209"/>
      <c r="K38" s="193"/>
      <c r="L38" s="194"/>
    </row>
    <row r="39" spans="1:12" ht="20.25" customHeight="1" thickBot="1" thickTop="1">
      <c r="A39" s="120"/>
      <c r="B39" s="286" t="s">
        <v>91</v>
      </c>
      <c r="C39" s="286"/>
      <c r="D39" s="286"/>
      <c r="E39" s="286"/>
      <c r="F39" s="286"/>
      <c r="G39" s="286"/>
      <c r="H39" s="152"/>
      <c r="I39" s="217">
        <f>SUM(I29:I38)</f>
        <v>0</v>
      </c>
      <c r="J39" s="218"/>
      <c r="K39" s="195" t="s">
        <v>126</v>
      </c>
      <c r="L39" s="196" t="str">
        <f>IF(I39&gt;=J29,"OK","単位不足")</f>
        <v>単位不足</v>
      </c>
    </row>
    <row r="40" spans="1:12" ht="20.25" customHeight="1" thickTop="1">
      <c r="A40" s="121"/>
      <c r="B40" s="255" t="s">
        <v>108</v>
      </c>
      <c r="C40" s="86" t="s">
        <v>10</v>
      </c>
      <c r="D40" s="86" t="s">
        <v>38</v>
      </c>
      <c r="E40" s="87" t="s">
        <v>49</v>
      </c>
      <c r="F40" s="99">
        <v>4</v>
      </c>
      <c r="G40" s="88"/>
      <c r="H40" s="187" t="str">
        <f>'一級建築士資格（入力シート）'!H44</f>
        <v>-</v>
      </c>
      <c r="I40" s="188">
        <f>IF(H40="○",F40*1,0)</f>
        <v>0</v>
      </c>
      <c r="J40" s="252">
        <v>1</v>
      </c>
      <c r="K40" s="193"/>
      <c r="L40" s="194"/>
    </row>
    <row r="41" spans="1:12" ht="20.25" customHeight="1" thickBot="1">
      <c r="A41" s="121"/>
      <c r="B41" s="256"/>
      <c r="C41" s="144" t="s">
        <v>10</v>
      </c>
      <c r="D41" s="144" t="s">
        <v>37</v>
      </c>
      <c r="E41" s="145" t="s">
        <v>48</v>
      </c>
      <c r="F41" s="146">
        <v>2</v>
      </c>
      <c r="G41" s="147" t="s">
        <v>38</v>
      </c>
      <c r="H41" s="186" t="str">
        <f>'一級建築士資格（入力シート）'!H45</f>
        <v>-</v>
      </c>
      <c r="I41" s="183">
        <f>IF(H41="○",F41*1,0)</f>
        <v>0</v>
      </c>
      <c r="J41" s="253"/>
      <c r="K41" s="193"/>
      <c r="L41" s="194"/>
    </row>
    <row r="42" spans="1:12" ht="20.25" customHeight="1" thickBot="1" thickTop="1">
      <c r="A42" s="121"/>
      <c r="B42" s="254" t="s">
        <v>90</v>
      </c>
      <c r="C42" s="254"/>
      <c r="D42" s="254"/>
      <c r="E42" s="254"/>
      <c r="F42" s="254"/>
      <c r="G42" s="254"/>
      <c r="H42" s="152"/>
      <c r="I42" s="217">
        <f>SUM(I40:I41)</f>
        <v>0</v>
      </c>
      <c r="J42" s="218"/>
      <c r="K42" s="195" t="s">
        <v>126</v>
      </c>
      <c r="L42" s="196" t="str">
        <f>IF(I42&gt;=J40,"OK","単位不足")</f>
        <v>単位不足</v>
      </c>
    </row>
    <row r="43" spans="1:12" ht="20.25" customHeight="1" thickTop="1">
      <c r="A43" s="121"/>
      <c r="B43" s="255" t="s">
        <v>109</v>
      </c>
      <c r="C43" s="86" t="s">
        <v>11</v>
      </c>
      <c r="D43" s="86" t="s">
        <v>39</v>
      </c>
      <c r="E43" s="87" t="s">
        <v>48</v>
      </c>
      <c r="F43" s="99">
        <v>2</v>
      </c>
      <c r="G43" s="88"/>
      <c r="H43" s="185" t="str">
        <f>'一級建築士資格（入力シート）'!H47</f>
        <v>-</v>
      </c>
      <c r="I43" s="188">
        <f>IF(H43="○",F43*1,0)</f>
        <v>0</v>
      </c>
      <c r="J43" s="252">
        <v>1</v>
      </c>
      <c r="K43" s="193"/>
      <c r="L43" s="194"/>
    </row>
    <row r="44" spans="1:12" ht="20.25" customHeight="1" thickBot="1">
      <c r="A44" s="121"/>
      <c r="B44" s="256"/>
      <c r="C44" s="103" t="s">
        <v>11</v>
      </c>
      <c r="D44" s="103" t="s">
        <v>40</v>
      </c>
      <c r="E44" s="104" t="s">
        <v>48</v>
      </c>
      <c r="F44" s="105">
        <v>2</v>
      </c>
      <c r="G44" s="106"/>
      <c r="H44" s="186" t="str">
        <f>'一級建築士資格（入力シート）'!H48</f>
        <v>-</v>
      </c>
      <c r="I44" s="183">
        <f>IF(H44="○",F44*1,0)</f>
        <v>0</v>
      </c>
      <c r="J44" s="253"/>
      <c r="K44" s="193"/>
      <c r="L44" s="194"/>
    </row>
    <row r="45" spans="1:12" ht="20.25" customHeight="1" thickBot="1" thickTop="1">
      <c r="A45" s="121"/>
      <c r="B45" s="254" t="s">
        <v>89</v>
      </c>
      <c r="C45" s="254"/>
      <c r="D45" s="254"/>
      <c r="E45" s="254"/>
      <c r="F45" s="254"/>
      <c r="G45" s="254"/>
      <c r="H45" s="169"/>
      <c r="I45" s="217">
        <f>SUM(I43:I44)</f>
        <v>0</v>
      </c>
      <c r="J45" s="218"/>
      <c r="K45" s="195" t="s">
        <v>126</v>
      </c>
      <c r="L45" s="196" t="str">
        <f>IF(I45&gt;=J43,"OK","単位不足")</f>
        <v>単位不足</v>
      </c>
    </row>
    <row r="46" spans="1:12" ht="20.25" customHeight="1" thickTop="1">
      <c r="A46" s="122"/>
      <c r="B46" s="255" t="s">
        <v>87</v>
      </c>
      <c r="C46" s="86" t="s">
        <v>12</v>
      </c>
      <c r="D46" s="86" t="s">
        <v>41</v>
      </c>
      <c r="E46" s="87" t="s">
        <v>46</v>
      </c>
      <c r="F46" s="99">
        <v>2</v>
      </c>
      <c r="G46" s="88"/>
      <c r="H46" s="187" t="str">
        <f>'一級建築士資格（入力シート）'!H50</f>
        <v>-</v>
      </c>
      <c r="I46" s="188">
        <f>IF(H46="○",F46*1,0)</f>
        <v>0</v>
      </c>
      <c r="J46" s="265" t="s">
        <v>64</v>
      </c>
      <c r="K46" s="197"/>
      <c r="L46" s="194"/>
    </row>
    <row r="47" spans="1:12" ht="20.25" customHeight="1">
      <c r="A47" s="122"/>
      <c r="B47" s="269"/>
      <c r="C47" s="89" t="s">
        <v>12</v>
      </c>
      <c r="D47" s="89" t="s">
        <v>42</v>
      </c>
      <c r="E47" s="90" t="s">
        <v>46</v>
      </c>
      <c r="F47" s="100">
        <v>2</v>
      </c>
      <c r="G47" s="91"/>
      <c r="H47" s="185" t="str">
        <f>'一級建築士資格（入力シート）'!H51</f>
        <v>-</v>
      </c>
      <c r="I47" s="182">
        <f>IF(H47="○",F47*1,0)</f>
        <v>0</v>
      </c>
      <c r="J47" s="265"/>
      <c r="K47" s="197"/>
      <c r="L47" s="194"/>
    </row>
    <row r="48" spans="1:12" ht="20.25" customHeight="1">
      <c r="A48" s="122"/>
      <c r="B48" s="269"/>
      <c r="C48" s="89" t="s">
        <v>12</v>
      </c>
      <c r="D48" s="89" t="s">
        <v>43</v>
      </c>
      <c r="E48" s="90" t="s">
        <v>46</v>
      </c>
      <c r="F48" s="100">
        <v>2</v>
      </c>
      <c r="G48" s="91"/>
      <c r="H48" s="185" t="str">
        <f>'一級建築士資格（入力シート）'!H52</f>
        <v>-</v>
      </c>
      <c r="I48" s="182">
        <f>IF(H48="○",F48*1,0)</f>
        <v>0</v>
      </c>
      <c r="J48" s="265"/>
      <c r="K48" s="197"/>
      <c r="L48" s="194"/>
    </row>
    <row r="49" spans="1:12" ht="20.25" customHeight="1">
      <c r="A49" s="122"/>
      <c r="B49" s="269"/>
      <c r="C49" s="89" t="s">
        <v>12</v>
      </c>
      <c r="D49" s="89" t="s">
        <v>44</v>
      </c>
      <c r="E49" s="90" t="s">
        <v>48</v>
      </c>
      <c r="F49" s="100">
        <v>2</v>
      </c>
      <c r="G49" s="91"/>
      <c r="H49" s="185" t="str">
        <f>'一級建築士資格（入力シート）'!H53</f>
        <v>-</v>
      </c>
      <c r="I49" s="182">
        <f>IF(H49="○",F49*1,0)</f>
        <v>0</v>
      </c>
      <c r="J49" s="265"/>
      <c r="K49" s="197"/>
      <c r="L49" s="194"/>
    </row>
    <row r="50" spans="1:12" ht="20.25" customHeight="1" thickBot="1">
      <c r="A50" s="122"/>
      <c r="B50" s="269"/>
      <c r="C50" s="103" t="s">
        <v>12</v>
      </c>
      <c r="D50" s="103" t="s">
        <v>110</v>
      </c>
      <c r="E50" s="104" t="s">
        <v>50</v>
      </c>
      <c r="F50" s="105">
        <v>2</v>
      </c>
      <c r="G50" s="106"/>
      <c r="H50" s="186" t="str">
        <f>'一級建築士資格（入力シート）'!H54</f>
        <v>-</v>
      </c>
      <c r="I50" s="183">
        <f>IF(H50="○",F50*1,0)</f>
        <v>0</v>
      </c>
      <c r="J50" s="266"/>
      <c r="K50" s="197"/>
      <c r="L50" s="194"/>
    </row>
    <row r="51" spans="1:12" ht="25.5" customHeight="1" thickBot="1" thickTop="1">
      <c r="A51" s="121"/>
      <c r="B51" s="254" t="s">
        <v>101</v>
      </c>
      <c r="C51" s="254"/>
      <c r="D51" s="254"/>
      <c r="E51" s="254"/>
      <c r="F51" s="254"/>
      <c r="G51" s="254"/>
      <c r="H51" s="152"/>
      <c r="I51" s="217">
        <f>SUM(I46:I50)</f>
        <v>0</v>
      </c>
      <c r="J51" s="218"/>
      <c r="K51" s="198"/>
      <c r="L51" s="199"/>
    </row>
    <row r="52" spans="1:12" ht="21.75" thickTop="1">
      <c r="A52" s="121"/>
      <c r="B52" s="172"/>
      <c r="C52" s="173"/>
      <c r="D52" s="173"/>
      <c r="E52" s="173"/>
      <c r="F52" s="173"/>
      <c r="G52" s="173"/>
      <c r="H52" s="174"/>
      <c r="I52" s="206" t="s">
        <v>113</v>
      </c>
      <c r="J52" s="207"/>
      <c r="K52" s="200"/>
      <c r="L52" s="201"/>
    </row>
    <row r="53" spans="1:12" ht="24.75" thickBot="1">
      <c r="A53" s="120"/>
      <c r="B53" s="248"/>
      <c r="C53" s="249"/>
      <c r="D53" s="249"/>
      <c r="E53" s="249"/>
      <c r="F53" s="249"/>
      <c r="G53" s="249"/>
      <c r="H53" s="250"/>
      <c r="I53" s="287">
        <v>40</v>
      </c>
      <c r="J53" s="288"/>
      <c r="K53" s="202"/>
      <c r="L53" s="194"/>
    </row>
    <row r="54" spans="1:12" ht="47.25" customHeight="1" thickBot="1" thickTop="1">
      <c r="A54" s="120"/>
      <c r="B54" s="203"/>
      <c r="C54" s="204"/>
      <c r="D54" s="204"/>
      <c r="E54" s="204"/>
      <c r="F54" s="205"/>
      <c r="G54" s="259" t="s">
        <v>111</v>
      </c>
      <c r="H54" s="260"/>
      <c r="I54" s="261">
        <f>SUM(I51,I45,I42,I39,I28,I13)</f>
        <v>0</v>
      </c>
      <c r="J54" s="262"/>
      <c r="K54" s="195" t="s">
        <v>126</v>
      </c>
      <c r="L54" s="196" t="str">
        <f>IF(I54&gt;=I53,"OK","単位不足")</f>
        <v>単位不足</v>
      </c>
    </row>
    <row r="55" spans="2:11" ht="9" customHeight="1" thickTop="1">
      <c r="B55" s="79"/>
      <c r="C55" s="79"/>
      <c r="D55" s="79"/>
      <c r="E55" s="79"/>
      <c r="F55" s="79"/>
      <c r="G55" s="79"/>
      <c r="H55" s="170"/>
      <c r="I55" s="175"/>
      <c r="J55" s="78"/>
      <c r="K55" s="115"/>
    </row>
    <row r="56" spans="2:13" ht="52.5" customHeight="1">
      <c r="B56" s="79"/>
      <c r="C56" s="210" t="s">
        <v>97</v>
      </c>
      <c r="D56" s="210"/>
      <c r="E56" s="210"/>
      <c r="F56" s="210"/>
      <c r="G56" s="210"/>
      <c r="H56" s="210"/>
      <c r="I56" s="210"/>
      <c r="J56" s="289" t="s">
        <v>116</v>
      </c>
      <c r="K56" s="289"/>
      <c r="L56" s="289"/>
      <c r="M56" s="289"/>
    </row>
    <row r="57" spans="3:13" ht="18" customHeight="1">
      <c r="C57" s="210"/>
      <c r="D57" s="210"/>
      <c r="E57" s="210"/>
      <c r="F57" s="210"/>
      <c r="G57" s="210"/>
      <c r="H57" s="210"/>
      <c r="I57" s="210"/>
      <c r="J57" s="289"/>
      <c r="K57" s="289"/>
      <c r="L57" s="289"/>
      <c r="M57" s="289"/>
    </row>
    <row r="58" spans="4:8" ht="24">
      <c r="D58" s="80"/>
      <c r="E58" s="81"/>
      <c r="F58" s="81"/>
      <c r="G58" s="80"/>
      <c r="H58" s="171"/>
    </row>
    <row r="59" spans="4:8" ht="24">
      <c r="D59" s="80"/>
      <c r="E59" s="81"/>
      <c r="F59" s="81"/>
      <c r="G59" s="80"/>
      <c r="H59" s="171"/>
    </row>
    <row r="60" spans="4:8" ht="24">
      <c r="D60" s="80"/>
      <c r="E60" s="81"/>
      <c r="F60" s="81"/>
      <c r="G60" s="80"/>
      <c r="H60" s="171"/>
    </row>
  </sheetData>
  <sheetProtection sheet="1" objects="1" scenarios="1"/>
  <mergeCells count="46">
    <mergeCell ref="I53:J53"/>
    <mergeCell ref="B46:B50"/>
    <mergeCell ref="C56:I57"/>
    <mergeCell ref="J56:M57"/>
    <mergeCell ref="B51:G51"/>
    <mergeCell ref="I51:J51"/>
    <mergeCell ref="B13:G13"/>
    <mergeCell ref="B24:B27"/>
    <mergeCell ref="B33:B36"/>
    <mergeCell ref="I52:J52"/>
    <mergeCell ref="J14:J27"/>
    <mergeCell ref="I28:J28"/>
    <mergeCell ref="I45:J45"/>
    <mergeCell ref="B28:C28"/>
    <mergeCell ref="B39:G39"/>
    <mergeCell ref="B42:G42"/>
    <mergeCell ref="B1:J1"/>
    <mergeCell ref="B2:B3"/>
    <mergeCell ref="C2:C3"/>
    <mergeCell ref="D2:D3"/>
    <mergeCell ref="G2:G3"/>
    <mergeCell ref="B14:B21"/>
    <mergeCell ref="B22:B23"/>
    <mergeCell ref="B29:B32"/>
    <mergeCell ref="B37:B38"/>
    <mergeCell ref="I39:J39"/>
    <mergeCell ref="J40:J41"/>
    <mergeCell ref="H2:H3"/>
    <mergeCell ref="I13:J13"/>
    <mergeCell ref="J4:J12"/>
    <mergeCell ref="J29:J38"/>
    <mergeCell ref="L2:L3"/>
    <mergeCell ref="G54:H54"/>
    <mergeCell ref="B53:H53"/>
    <mergeCell ref="I54:J54"/>
    <mergeCell ref="J2:J3"/>
    <mergeCell ref="J46:J50"/>
    <mergeCell ref="I2:I3"/>
    <mergeCell ref="F2:F3"/>
    <mergeCell ref="E2:E3"/>
    <mergeCell ref="B4:B12"/>
    <mergeCell ref="I42:J42"/>
    <mergeCell ref="J43:J44"/>
    <mergeCell ref="B45:G45"/>
    <mergeCell ref="B40:B41"/>
    <mergeCell ref="B43:B44"/>
  </mergeCells>
  <printOptions/>
  <pageMargins left="0.54" right="0.38" top="0.22" bottom="0.31" header="0.22" footer="0.2"/>
  <pageSetup horizontalDpi="600" verticalDpi="600" orientation="portrait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5"/>
  <sheetViews>
    <sheetView zoomScale="70" zoomScaleNormal="70" zoomScalePageLayoutView="0" workbookViewId="0" topLeftCell="A1">
      <selection activeCell="A2" sqref="A2:E2"/>
    </sheetView>
  </sheetViews>
  <sheetFormatPr defaultColWidth="9.00390625" defaultRowHeight="13.5"/>
  <cols>
    <col min="1" max="1" width="15.125" style="0" bestFit="1" customWidth="1"/>
    <col min="2" max="2" width="30.375" style="0" bestFit="1" customWidth="1"/>
    <col min="3" max="4" width="9.00390625" style="1" customWidth="1"/>
    <col min="5" max="5" width="29.00390625" style="0" bestFit="1" customWidth="1"/>
    <col min="6" max="6" width="16.875" style="0" customWidth="1"/>
    <col min="7" max="7" width="17.875" style="0" customWidth="1"/>
    <col min="8" max="13" width="10.625" style="1" customWidth="1"/>
  </cols>
  <sheetData>
    <row r="1" spans="1:13" ht="36" customHeight="1">
      <c r="A1" s="321" t="s">
        <v>151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</row>
    <row r="2" spans="1:13" ht="39" customHeight="1" thickBot="1">
      <c r="A2" s="320" t="s">
        <v>72</v>
      </c>
      <c r="B2" s="320"/>
      <c r="C2" s="320"/>
      <c r="D2" s="320"/>
      <c r="E2" s="320"/>
      <c r="F2" s="2"/>
      <c r="G2" s="319" t="s">
        <v>73</v>
      </c>
      <c r="H2" s="320"/>
      <c r="I2" s="320"/>
      <c r="J2" s="320"/>
      <c r="K2" s="320"/>
      <c r="L2" s="320"/>
      <c r="M2" s="320"/>
    </row>
    <row r="3" spans="1:13" ht="18" customHeight="1" thickBot="1">
      <c r="A3" s="12" t="s">
        <v>51</v>
      </c>
      <c r="B3" s="13" t="s">
        <v>0</v>
      </c>
      <c r="C3" s="14" t="s">
        <v>1</v>
      </c>
      <c r="D3" s="14" t="s">
        <v>2</v>
      </c>
      <c r="E3" s="15" t="s">
        <v>52</v>
      </c>
      <c r="G3" s="18" t="s">
        <v>53</v>
      </c>
      <c r="H3" s="322" t="s">
        <v>54</v>
      </c>
      <c r="I3" s="323"/>
      <c r="J3" s="324"/>
      <c r="K3" s="325" t="s">
        <v>76</v>
      </c>
      <c r="L3" s="323"/>
      <c r="M3" s="324"/>
    </row>
    <row r="4" spans="1:13" ht="18" customHeight="1" thickTop="1">
      <c r="A4" s="24" t="s">
        <v>3</v>
      </c>
      <c r="B4" s="25" t="s">
        <v>129</v>
      </c>
      <c r="C4" s="26" t="s">
        <v>46</v>
      </c>
      <c r="D4" s="26">
        <v>4</v>
      </c>
      <c r="E4" s="27"/>
      <c r="G4" s="64" t="s">
        <v>3</v>
      </c>
      <c r="H4" s="22" t="s">
        <v>58</v>
      </c>
      <c r="I4" s="11" t="s">
        <v>58</v>
      </c>
      <c r="J4" s="17" t="s">
        <v>58</v>
      </c>
      <c r="K4" s="20" t="s">
        <v>68</v>
      </c>
      <c r="L4" s="11" t="s">
        <v>68</v>
      </c>
      <c r="M4" s="17" t="s">
        <v>68</v>
      </c>
    </row>
    <row r="5" spans="1:13" ht="18" customHeight="1">
      <c r="A5" s="28" t="s">
        <v>3</v>
      </c>
      <c r="B5" s="29" t="s">
        <v>130</v>
      </c>
      <c r="C5" s="30" t="s">
        <v>46</v>
      </c>
      <c r="D5" s="30">
        <v>4</v>
      </c>
      <c r="E5" s="31"/>
      <c r="G5" s="65" t="s">
        <v>4</v>
      </c>
      <c r="H5" s="23" t="s">
        <v>58</v>
      </c>
      <c r="I5" s="5" t="s">
        <v>58</v>
      </c>
      <c r="J5" s="16" t="s">
        <v>58</v>
      </c>
      <c r="K5" s="326" t="s">
        <v>58</v>
      </c>
      <c r="L5" s="327" t="s">
        <v>58</v>
      </c>
      <c r="M5" s="312" t="s">
        <v>58</v>
      </c>
    </row>
    <row r="6" spans="1:13" ht="18" customHeight="1">
      <c r="A6" s="28" t="s">
        <v>3</v>
      </c>
      <c r="B6" s="29" t="s">
        <v>131</v>
      </c>
      <c r="C6" s="30" t="s">
        <v>47</v>
      </c>
      <c r="D6" s="30">
        <v>4</v>
      </c>
      <c r="E6" s="31"/>
      <c r="G6" s="66" t="s">
        <v>5</v>
      </c>
      <c r="H6" s="23" t="s">
        <v>59</v>
      </c>
      <c r="I6" s="5" t="s">
        <v>59</v>
      </c>
      <c r="J6" s="16" t="s">
        <v>59</v>
      </c>
      <c r="K6" s="326"/>
      <c r="L6" s="327"/>
      <c r="M6" s="312"/>
    </row>
    <row r="7" spans="1:13" ht="18" customHeight="1">
      <c r="A7" s="28" t="s">
        <v>3</v>
      </c>
      <c r="B7" s="29" t="s">
        <v>132</v>
      </c>
      <c r="C7" s="30" t="s">
        <v>47</v>
      </c>
      <c r="D7" s="30">
        <v>4</v>
      </c>
      <c r="E7" s="31"/>
      <c r="G7" s="67" t="s">
        <v>6</v>
      </c>
      <c r="H7" s="23" t="s">
        <v>59</v>
      </c>
      <c r="I7" s="5" t="s">
        <v>59</v>
      </c>
      <c r="J7" s="16" t="s">
        <v>59</v>
      </c>
      <c r="K7" s="326"/>
      <c r="L7" s="327"/>
      <c r="M7" s="312"/>
    </row>
    <row r="8" spans="1:13" ht="18" customHeight="1">
      <c r="A8" s="28" t="s">
        <v>3</v>
      </c>
      <c r="B8" s="29" t="s">
        <v>133</v>
      </c>
      <c r="C8" s="30" t="s">
        <v>48</v>
      </c>
      <c r="D8" s="30">
        <v>4</v>
      </c>
      <c r="E8" s="31"/>
      <c r="G8" s="68" t="s">
        <v>7</v>
      </c>
      <c r="H8" s="23" t="s">
        <v>60</v>
      </c>
      <c r="I8" s="5" t="s">
        <v>60</v>
      </c>
      <c r="J8" s="16" t="s">
        <v>60</v>
      </c>
      <c r="K8" s="326" t="s">
        <v>69</v>
      </c>
      <c r="L8" s="327" t="s">
        <v>69</v>
      </c>
      <c r="M8" s="312" t="s">
        <v>69</v>
      </c>
    </row>
    <row r="9" spans="1:13" ht="18" customHeight="1">
      <c r="A9" s="28" t="s">
        <v>3</v>
      </c>
      <c r="B9" s="29" t="s">
        <v>134</v>
      </c>
      <c r="C9" s="30" t="s">
        <v>48</v>
      </c>
      <c r="D9" s="30">
        <v>4</v>
      </c>
      <c r="E9" s="31"/>
      <c r="G9" s="69" t="s">
        <v>8</v>
      </c>
      <c r="H9" s="23" t="s">
        <v>61</v>
      </c>
      <c r="I9" s="5" t="s">
        <v>61</v>
      </c>
      <c r="J9" s="16" t="s">
        <v>61</v>
      </c>
      <c r="K9" s="326"/>
      <c r="L9" s="327"/>
      <c r="M9" s="312"/>
    </row>
    <row r="10" spans="1:13" ht="18" customHeight="1">
      <c r="A10" s="28" t="s">
        <v>3</v>
      </c>
      <c r="B10" s="29" t="s">
        <v>13</v>
      </c>
      <c r="C10" s="30" t="s">
        <v>47</v>
      </c>
      <c r="D10" s="30">
        <v>2</v>
      </c>
      <c r="E10" s="31"/>
      <c r="G10" s="70" t="s">
        <v>9</v>
      </c>
      <c r="H10" s="23" t="s">
        <v>59</v>
      </c>
      <c r="I10" s="5" t="s">
        <v>59</v>
      </c>
      <c r="J10" s="16" t="s">
        <v>59</v>
      </c>
      <c r="K10" s="326"/>
      <c r="L10" s="327"/>
      <c r="M10" s="312"/>
    </row>
    <row r="11" spans="1:13" ht="18" customHeight="1">
      <c r="A11" s="28" t="s">
        <v>3</v>
      </c>
      <c r="B11" s="29" t="s">
        <v>14</v>
      </c>
      <c r="C11" s="30" t="s">
        <v>48</v>
      </c>
      <c r="D11" s="30">
        <v>2</v>
      </c>
      <c r="E11" s="31"/>
      <c r="G11" s="71" t="s">
        <v>10</v>
      </c>
      <c r="H11" s="23" t="s">
        <v>59</v>
      </c>
      <c r="I11" s="5" t="s">
        <v>59</v>
      </c>
      <c r="J11" s="16" t="s">
        <v>59</v>
      </c>
      <c r="K11" s="21" t="s">
        <v>62</v>
      </c>
      <c r="L11" s="5" t="s">
        <v>62</v>
      </c>
      <c r="M11" s="16" t="s">
        <v>62</v>
      </c>
    </row>
    <row r="12" spans="1:13" ht="18" customHeight="1">
      <c r="A12" s="28" t="s">
        <v>3</v>
      </c>
      <c r="B12" s="29" t="s">
        <v>15</v>
      </c>
      <c r="C12" s="30" t="s">
        <v>48</v>
      </c>
      <c r="D12" s="30">
        <v>2</v>
      </c>
      <c r="E12" s="31" t="s">
        <v>141</v>
      </c>
      <c r="G12" s="72" t="s">
        <v>11</v>
      </c>
      <c r="H12" s="23" t="s">
        <v>62</v>
      </c>
      <c r="I12" s="5" t="s">
        <v>62</v>
      </c>
      <c r="J12" s="16" t="s">
        <v>62</v>
      </c>
      <c r="K12" s="21" t="s">
        <v>62</v>
      </c>
      <c r="L12" s="5" t="s">
        <v>62</v>
      </c>
      <c r="M12" s="16" t="s">
        <v>62</v>
      </c>
    </row>
    <row r="13" spans="1:13" ht="18" customHeight="1">
      <c r="A13" s="32" t="s">
        <v>4</v>
      </c>
      <c r="B13" s="33" t="s">
        <v>16</v>
      </c>
      <c r="C13" s="34" t="s">
        <v>47</v>
      </c>
      <c r="D13" s="34">
        <v>2</v>
      </c>
      <c r="E13" s="35"/>
      <c r="G13" s="305" t="s">
        <v>55</v>
      </c>
      <c r="H13" s="309" t="s">
        <v>63</v>
      </c>
      <c r="I13" s="290" t="s">
        <v>63</v>
      </c>
      <c r="J13" s="291" t="s">
        <v>63</v>
      </c>
      <c r="K13" s="292" t="s">
        <v>70</v>
      </c>
      <c r="L13" s="290" t="s">
        <v>70</v>
      </c>
      <c r="M13" s="291" t="s">
        <v>70</v>
      </c>
    </row>
    <row r="14" spans="1:13" ht="18" customHeight="1">
      <c r="A14" s="32" t="s">
        <v>4</v>
      </c>
      <c r="B14" s="33" t="s">
        <v>17</v>
      </c>
      <c r="C14" s="34" t="s">
        <v>46</v>
      </c>
      <c r="D14" s="34">
        <v>2</v>
      </c>
      <c r="E14" s="35"/>
      <c r="G14" s="306"/>
      <c r="H14" s="309"/>
      <c r="I14" s="290"/>
      <c r="J14" s="291"/>
      <c r="K14" s="292"/>
      <c r="L14" s="290"/>
      <c r="M14" s="291"/>
    </row>
    <row r="15" spans="1:13" ht="18" customHeight="1">
      <c r="A15" s="32" t="s">
        <v>4</v>
      </c>
      <c r="B15" s="33" t="s">
        <v>18</v>
      </c>
      <c r="C15" s="34" t="s">
        <v>47</v>
      </c>
      <c r="D15" s="34">
        <v>2</v>
      </c>
      <c r="E15" s="35"/>
      <c r="G15" s="19" t="s">
        <v>56</v>
      </c>
      <c r="H15" s="23" t="s">
        <v>64</v>
      </c>
      <c r="I15" s="5" t="s">
        <v>64</v>
      </c>
      <c r="J15" s="16" t="s">
        <v>64</v>
      </c>
      <c r="K15" s="21" t="s">
        <v>64</v>
      </c>
      <c r="L15" s="5" t="s">
        <v>64</v>
      </c>
      <c r="M15" s="16" t="s">
        <v>64</v>
      </c>
    </row>
    <row r="16" spans="1:13" ht="18" customHeight="1">
      <c r="A16" s="32" t="s">
        <v>4</v>
      </c>
      <c r="B16" s="33" t="s">
        <v>19</v>
      </c>
      <c r="C16" s="34" t="s">
        <v>47</v>
      </c>
      <c r="D16" s="34">
        <v>2</v>
      </c>
      <c r="E16" s="35"/>
      <c r="G16" s="306" t="s">
        <v>74</v>
      </c>
      <c r="H16" s="309" t="s">
        <v>65</v>
      </c>
      <c r="I16" s="290" t="s">
        <v>66</v>
      </c>
      <c r="J16" s="291" t="s">
        <v>67</v>
      </c>
      <c r="K16" s="292" t="s">
        <v>67</v>
      </c>
      <c r="L16" s="290" t="s">
        <v>63</v>
      </c>
      <c r="M16" s="291" t="s">
        <v>70</v>
      </c>
    </row>
    <row r="17" spans="1:13" ht="18" customHeight="1">
      <c r="A17" s="32" t="s">
        <v>4</v>
      </c>
      <c r="B17" s="33" t="s">
        <v>20</v>
      </c>
      <c r="C17" s="34" t="s">
        <v>48</v>
      </c>
      <c r="D17" s="34">
        <v>2</v>
      </c>
      <c r="E17" s="35"/>
      <c r="G17" s="306"/>
      <c r="H17" s="309"/>
      <c r="I17" s="290"/>
      <c r="J17" s="291"/>
      <c r="K17" s="292"/>
      <c r="L17" s="290"/>
      <c r="M17" s="291"/>
    </row>
    <row r="18" spans="1:13" ht="18" customHeight="1">
      <c r="A18" s="32" t="s">
        <v>4</v>
      </c>
      <c r="B18" s="33" t="s">
        <v>21</v>
      </c>
      <c r="C18" s="34" t="s">
        <v>48</v>
      </c>
      <c r="D18" s="34">
        <v>4</v>
      </c>
      <c r="E18" s="35"/>
      <c r="G18" s="307" t="s">
        <v>57</v>
      </c>
      <c r="H18" s="310" t="s">
        <v>47</v>
      </c>
      <c r="I18" s="313" t="s">
        <v>48</v>
      </c>
      <c r="J18" s="315" t="s">
        <v>50</v>
      </c>
      <c r="K18" s="317" t="s">
        <v>71</v>
      </c>
      <c r="L18" s="313" t="s">
        <v>46</v>
      </c>
      <c r="M18" s="315" t="s">
        <v>47</v>
      </c>
    </row>
    <row r="19" spans="1:13" ht="18" customHeight="1" thickBot="1">
      <c r="A19" s="32" t="s">
        <v>4</v>
      </c>
      <c r="B19" s="33" t="s">
        <v>22</v>
      </c>
      <c r="C19" s="34" t="s">
        <v>48</v>
      </c>
      <c r="D19" s="34">
        <v>4</v>
      </c>
      <c r="E19" s="35"/>
      <c r="G19" s="308"/>
      <c r="H19" s="311"/>
      <c r="I19" s="314"/>
      <c r="J19" s="316"/>
      <c r="K19" s="318"/>
      <c r="L19" s="314"/>
      <c r="M19" s="316"/>
    </row>
    <row r="20" spans="1:5" ht="18" customHeight="1">
      <c r="A20" s="32" t="s">
        <v>4</v>
      </c>
      <c r="B20" s="33" t="s">
        <v>23</v>
      </c>
      <c r="C20" s="34" t="s">
        <v>47</v>
      </c>
      <c r="D20" s="34">
        <v>2</v>
      </c>
      <c r="E20" s="35"/>
    </row>
    <row r="21" spans="1:5" ht="18" customHeight="1">
      <c r="A21" s="36" t="s">
        <v>5</v>
      </c>
      <c r="B21" s="37" t="s">
        <v>24</v>
      </c>
      <c r="C21" s="38" t="s">
        <v>46</v>
      </c>
      <c r="D21" s="38">
        <v>2</v>
      </c>
      <c r="E21" s="39"/>
    </row>
    <row r="22" spans="1:7" ht="18" customHeight="1">
      <c r="A22" s="36" t="s">
        <v>5</v>
      </c>
      <c r="B22" s="37" t="s">
        <v>25</v>
      </c>
      <c r="C22" s="38" t="s">
        <v>49</v>
      </c>
      <c r="D22" s="38">
        <v>4</v>
      </c>
      <c r="E22" s="39"/>
      <c r="G22" s="74" t="s">
        <v>75</v>
      </c>
    </row>
    <row r="23" spans="1:7" ht="18" customHeight="1">
      <c r="A23" s="40" t="s">
        <v>6</v>
      </c>
      <c r="B23" s="41" t="s">
        <v>26</v>
      </c>
      <c r="C23" s="42" t="s">
        <v>48</v>
      </c>
      <c r="D23" s="42">
        <v>2</v>
      </c>
      <c r="E23" s="43" t="s">
        <v>25</v>
      </c>
      <c r="G23" s="73" t="s">
        <v>146</v>
      </c>
    </row>
    <row r="24" spans="1:7" ht="18" customHeight="1">
      <c r="A24" s="40" t="s">
        <v>6</v>
      </c>
      <c r="B24" s="41" t="s">
        <v>27</v>
      </c>
      <c r="C24" s="42" t="s">
        <v>48</v>
      </c>
      <c r="D24" s="42">
        <v>2</v>
      </c>
      <c r="E24" s="43" t="s">
        <v>26</v>
      </c>
      <c r="G24" s="73" t="s">
        <v>147</v>
      </c>
    </row>
    <row r="25" spans="1:7" ht="18" customHeight="1">
      <c r="A25" s="40" t="s">
        <v>6</v>
      </c>
      <c r="B25" s="41" t="s">
        <v>28</v>
      </c>
      <c r="C25" s="42" t="s">
        <v>48</v>
      </c>
      <c r="D25" s="42">
        <v>4</v>
      </c>
      <c r="E25" s="43" t="s">
        <v>26</v>
      </c>
      <c r="G25" s="73" t="s">
        <v>148</v>
      </c>
    </row>
    <row r="26" spans="1:7" ht="18" customHeight="1">
      <c r="A26" s="40" t="s">
        <v>6</v>
      </c>
      <c r="B26" s="41" t="s">
        <v>29</v>
      </c>
      <c r="C26" s="42" t="s">
        <v>50</v>
      </c>
      <c r="D26" s="42">
        <v>4</v>
      </c>
      <c r="E26" s="43" t="s">
        <v>26</v>
      </c>
      <c r="G26" s="73" t="s">
        <v>145</v>
      </c>
    </row>
    <row r="27" spans="1:5" ht="18" customHeight="1">
      <c r="A27" s="44" t="s">
        <v>7</v>
      </c>
      <c r="B27" s="45" t="s">
        <v>136</v>
      </c>
      <c r="C27" s="46" t="s">
        <v>47</v>
      </c>
      <c r="D27" s="46">
        <v>4</v>
      </c>
      <c r="E27" s="47"/>
    </row>
    <row r="28" spans="1:5" ht="18" customHeight="1">
      <c r="A28" s="44" t="s">
        <v>7</v>
      </c>
      <c r="B28" s="45" t="s">
        <v>138</v>
      </c>
      <c r="C28" s="46" t="s">
        <v>47</v>
      </c>
      <c r="D28" s="46">
        <v>4</v>
      </c>
      <c r="E28" s="47"/>
    </row>
    <row r="29" spans="1:5" ht="18" customHeight="1">
      <c r="A29" s="44" t="s">
        <v>7</v>
      </c>
      <c r="B29" s="45" t="s">
        <v>30</v>
      </c>
      <c r="C29" s="46" t="s">
        <v>48</v>
      </c>
      <c r="D29" s="46">
        <v>4</v>
      </c>
      <c r="E29" s="47" t="s">
        <v>142</v>
      </c>
    </row>
    <row r="30" spans="1:13" ht="18" customHeight="1">
      <c r="A30" s="44" t="s">
        <v>7</v>
      </c>
      <c r="B30" s="45" t="s">
        <v>140</v>
      </c>
      <c r="C30" s="46" t="s">
        <v>48</v>
      </c>
      <c r="D30" s="46">
        <v>4</v>
      </c>
      <c r="E30" s="47" t="s">
        <v>141</v>
      </c>
      <c r="G30" s="76"/>
      <c r="H30" s="77"/>
      <c r="I30" s="77"/>
      <c r="J30" s="77"/>
      <c r="K30" s="77"/>
      <c r="L30" s="77"/>
      <c r="M30" s="77"/>
    </row>
    <row r="31" spans="1:13" ht="18" customHeight="1" thickBot="1">
      <c r="A31" s="48" t="s">
        <v>8</v>
      </c>
      <c r="B31" s="49" t="s">
        <v>31</v>
      </c>
      <c r="C31" s="50" t="s">
        <v>48</v>
      </c>
      <c r="D31" s="50">
        <v>4</v>
      </c>
      <c r="E31" s="51" t="s">
        <v>141</v>
      </c>
      <c r="G31" s="75"/>
      <c r="H31" s="75"/>
      <c r="I31" s="75"/>
      <c r="J31" s="75"/>
      <c r="K31" s="75"/>
      <c r="L31" s="75"/>
      <c r="M31" s="75"/>
    </row>
    <row r="32" spans="1:13" ht="18" customHeight="1" thickTop="1">
      <c r="A32" s="48" t="s">
        <v>8</v>
      </c>
      <c r="B32" s="49" t="s">
        <v>32</v>
      </c>
      <c r="C32" s="50" t="s">
        <v>48</v>
      </c>
      <c r="D32" s="50">
        <v>4</v>
      </c>
      <c r="E32" s="51" t="s">
        <v>141</v>
      </c>
      <c r="G32" s="293" t="s">
        <v>144</v>
      </c>
      <c r="H32" s="294"/>
      <c r="I32" s="294"/>
      <c r="J32" s="294"/>
      <c r="K32" s="294"/>
      <c r="L32" s="294"/>
      <c r="M32" s="295"/>
    </row>
    <row r="33" spans="1:13" ht="18" customHeight="1">
      <c r="A33" s="48" t="s">
        <v>8</v>
      </c>
      <c r="B33" s="49" t="s">
        <v>33</v>
      </c>
      <c r="C33" s="50" t="s">
        <v>48</v>
      </c>
      <c r="D33" s="50">
        <v>2</v>
      </c>
      <c r="E33" s="51" t="s">
        <v>141</v>
      </c>
      <c r="G33" s="296"/>
      <c r="H33" s="297"/>
      <c r="I33" s="297"/>
      <c r="J33" s="297"/>
      <c r="K33" s="297"/>
      <c r="L33" s="297"/>
      <c r="M33" s="298"/>
    </row>
    <row r="34" spans="1:13" ht="18" customHeight="1">
      <c r="A34" s="48" t="s">
        <v>8</v>
      </c>
      <c r="B34" s="49" t="s">
        <v>34</v>
      </c>
      <c r="C34" s="50" t="s">
        <v>48</v>
      </c>
      <c r="D34" s="50">
        <v>2</v>
      </c>
      <c r="E34" s="51" t="s">
        <v>141</v>
      </c>
      <c r="G34" s="296"/>
      <c r="H34" s="297"/>
      <c r="I34" s="297"/>
      <c r="J34" s="297"/>
      <c r="K34" s="297"/>
      <c r="L34" s="297"/>
      <c r="M34" s="298"/>
    </row>
    <row r="35" spans="1:13" ht="18" customHeight="1">
      <c r="A35" s="52" t="s">
        <v>9</v>
      </c>
      <c r="B35" s="53" t="s">
        <v>35</v>
      </c>
      <c r="C35" s="54" t="s">
        <v>47</v>
      </c>
      <c r="D35" s="54">
        <v>2</v>
      </c>
      <c r="E35" s="55"/>
      <c r="G35" s="296"/>
      <c r="H35" s="297"/>
      <c r="I35" s="297"/>
      <c r="J35" s="297"/>
      <c r="K35" s="297"/>
      <c r="L35" s="297"/>
      <c r="M35" s="298"/>
    </row>
    <row r="36" spans="1:13" ht="18" customHeight="1">
      <c r="A36" s="52" t="s">
        <v>9</v>
      </c>
      <c r="B36" s="53" t="s">
        <v>36</v>
      </c>
      <c r="C36" s="54" t="s">
        <v>48</v>
      </c>
      <c r="D36" s="54">
        <v>4</v>
      </c>
      <c r="E36" s="55"/>
      <c r="G36" s="299"/>
      <c r="H36" s="300"/>
      <c r="I36" s="300"/>
      <c r="J36" s="300"/>
      <c r="K36" s="300"/>
      <c r="L36" s="300"/>
      <c r="M36" s="301"/>
    </row>
    <row r="37" spans="1:13" ht="18" customHeight="1" thickBot="1">
      <c r="A37" s="56" t="s">
        <v>10</v>
      </c>
      <c r="B37" s="57" t="s">
        <v>38</v>
      </c>
      <c r="C37" s="58" t="s">
        <v>49</v>
      </c>
      <c r="D37" s="58">
        <v>4</v>
      </c>
      <c r="E37" s="59"/>
      <c r="G37" s="302"/>
      <c r="H37" s="303"/>
      <c r="I37" s="303"/>
      <c r="J37" s="303"/>
      <c r="K37" s="303"/>
      <c r="L37" s="303"/>
      <c r="M37" s="304"/>
    </row>
    <row r="38" spans="1:5" ht="18" customHeight="1" thickTop="1">
      <c r="A38" s="56" t="s">
        <v>10</v>
      </c>
      <c r="B38" s="57" t="s">
        <v>37</v>
      </c>
      <c r="C38" s="58" t="s">
        <v>48</v>
      </c>
      <c r="D38" s="58">
        <v>2</v>
      </c>
      <c r="E38" s="59" t="s">
        <v>38</v>
      </c>
    </row>
    <row r="39" spans="1:5" ht="18" customHeight="1">
      <c r="A39" s="60" t="s">
        <v>11</v>
      </c>
      <c r="B39" s="61" t="s">
        <v>39</v>
      </c>
      <c r="C39" s="62" t="s">
        <v>48</v>
      </c>
      <c r="D39" s="62">
        <v>2</v>
      </c>
      <c r="E39" s="63"/>
    </row>
    <row r="40" spans="1:5" ht="18" customHeight="1">
      <c r="A40" s="60" t="s">
        <v>11</v>
      </c>
      <c r="B40" s="61" t="s">
        <v>40</v>
      </c>
      <c r="C40" s="62" t="s">
        <v>48</v>
      </c>
      <c r="D40" s="62">
        <v>2</v>
      </c>
      <c r="E40" s="63"/>
    </row>
    <row r="41" spans="1:5" ht="18" customHeight="1">
      <c r="A41" s="3" t="s">
        <v>12</v>
      </c>
      <c r="B41" s="4" t="s">
        <v>41</v>
      </c>
      <c r="C41" s="5" t="s">
        <v>46</v>
      </c>
      <c r="D41" s="5">
        <v>2</v>
      </c>
      <c r="E41" s="6"/>
    </row>
    <row r="42" spans="1:5" ht="18" customHeight="1">
      <c r="A42" s="3" t="s">
        <v>12</v>
      </c>
      <c r="B42" s="4" t="s">
        <v>42</v>
      </c>
      <c r="C42" s="5" t="s">
        <v>46</v>
      </c>
      <c r="D42" s="5">
        <v>2</v>
      </c>
      <c r="E42" s="6"/>
    </row>
    <row r="43" spans="1:5" ht="18" customHeight="1">
      <c r="A43" s="3" t="s">
        <v>12</v>
      </c>
      <c r="B43" s="4" t="s">
        <v>43</v>
      </c>
      <c r="C43" s="5" t="s">
        <v>46</v>
      </c>
      <c r="D43" s="5">
        <v>2</v>
      </c>
      <c r="E43" s="6"/>
    </row>
    <row r="44" spans="1:5" ht="18" customHeight="1">
      <c r="A44" s="3" t="s">
        <v>12</v>
      </c>
      <c r="B44" s="4" t="s">
        <v>44</v>
      </c>
      <c r="C44" s="5" t="s">
        <v>48</v>
      </c>
      <c r="D44" s="5">
        <v>2</v>
      </c>
      <c r="E44" s="6"/>
    </row>
    <row r="45" spans="1:5" ht="18" customHeight="1" thickBot="1">
      <c r="A45" s="7" t="s">
        <v>12</v>
      </c>
      <c r="B45" s="8" t="s">
        <v>45</v>
      </c>
      <c r="C45" s="9" t="s">
        <v>50</v>
      </c>
      <c r="D45" s="9">
        <v>2</v>
      </c>
      <c r="E45" s="10"/>
    </row>
  </sheetData>
  <sheetProtection sheet="1" objects="1" scenarios="1"/>
  <mergeCells count="33">
    <mergeCell ref="G2:M2"/>
    <mergeCell ref="A2:E2"/>
    <mergeCell ref="A1:M1"/>
    <mergeCell ref="M18:M19"/>
    <mergeCell ref="H3:J3"/>
    <mergeCell ref="K3:M3"/>
    <mergeCell ref="K5:K7"/>
    <mergeCell ref="K8:K10"/>
    <mergeCell ref="L5:L7"/>
    <mergeCell ref="L8:L10"/>
    <mergeCell ref="M5:M7"/>
    <mergeCell ref="M8:M10"/>
    <mergeCell ref="I18:I19"/>
    <mergeCell ref="J18:J19"/>
    <mergeCell ref="K18:K19"/>
    <mergeCell ref="L18:L19"/>
    <mergeCell ref="M13:M14"/>
    <mergeCell ref="L16:L17"/>
    <mergeCell ref="M16:M17"/>
    <mergeCell ref="I13:I14"/>
    <mergeCell ref="J13:J14"/>
    <mergeCell ref="K13:K14"/>
    <mergeCell ref="L13:L14"/>
    <mergeCell ref="H16:H17"/>
    <mergeCell ref="G13:G14"/>
    <mergeCell ref="G16:G17"/>
    <mergeCell ref="G18:G19"/>
    <mergeCell ref="H13:H14"/>
    <mergeCell ref="H18:H19"/>
    <mergeCell ref="I16:I17"/>
    <mergeCell ref="J16:J17"/>
    <mergeCell ref="K16:K17"/>
    <mergeCell ref="G32:M37"/>
  </mergeCells>
  <printOptions/>
  <pageMargins left="0.75" right="0.26" top="0.47" bottom="0.31" header="0.22" footer="0.52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Tokai Uni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Arch</dc:creator>
  <cp:keywords/>
  <dc:description/>
  <cp:lastModifiedBy>Administrator</cp:lastModifiedBy>
  <cp:lastPrinted>2011-04-21T01:06:23Z</cp:lastPrinted>
  <dcterms:created xsi:type="dcterms:W3CDTF">2011-04-19T03:07:19Z</dcterms:created>
  <dcterms:modified xsi:type="dcterms:W3CDTF">2011-04-25T14:01:27Z</dcterms:modified>
  <cp:category/>
  <cp:version/>
  <cp:contentType/>
  <cp:contentStatus/>
</cp:coreProperties>
</file>